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PFMD\MAWQCP\SHARE\Grants and FA\CPRG\Climate Friendly AG Practices (CFAP) Grant\Final Documents\"/>
    </mc:Choice>
  </mc:AlternateContent>
  <xr:revisionPtr revIDLastSave="0" documentId="13_ncr:1_{9DA2F1F3-C3CA-4609-86EE-809E3611A544}" xr6:coauthVersionLast="47" xr6:coauthVersionMax="47" xr10:uidLastSave="{00000000-0000-0000-0000-000000000000}"/>
  <bookViews>
    <workbookView xWindow="-2385" yWindow="-16320" windowWidth="29040" windowHeight="15720" xr2:uid="{A623A283-1758-4DBD-8E76-8B000524E606}"/>
  </bookViews>
  <sheets>
    <sheet name="Budget Sheet" sheetId="1" r:id="rId1"/>
    <sheet name="Flat Rates for Payment"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F10" i="1" s="1"/>
  <c r="E13" i="1"/>
  <c r="F13" i="1" s="1"/>
  <c r="E11" i="1"/>
  <c r="F11" i="1" s="1"/>
  <c r="E12" i="1"/>
  <c r="F12" i="1" s="1"/>
  <c r="E14" i="1"/>
  <c r="F14" i="1" s="1"/>
  <c r="E15" i="1"/>
  <c r="F15" i="1" s="1"/>
  <c r="E16" i="1"/>
  <c r="F16" i="1" s="1"/>
  <c r="E17" i="1"/>
  <c r="F17" i="1" s="1"/>
  <c r="E18" i="1"/>
  <c r="F18" i="1" s="1"/>
  <c r="E19" i="1"/>
  <c r="F19" i="1" s="1"/>
  <c r="E20" i="1"/>
  <c r="F20" i="1" s="1"/>
  <c r="F21" i="1" l="1"/>
  <c r="F23" i="1" s="1"/>
  <c r="F22" i="1" l="1"/>
</calcChain>
</file>

<file path=xl/sharedStrings.xml><?xml version="1.0" encoding="utf-8"?>
<sst xmlns="http://schemas.openxmlformats.org/spreadsheetml/2006/main" count="91" uniqueCount="77">
  <si>
    <t xml:space="preserve">Please work with your techincal staff person to complete this budget sheet. </t>
  </si>
  <si>
    <t>Name:</t>
  </si>
  <si>
    <t>MAWQCP Participant?</t>
  </si>
  <si>
    <t xml:space="preserve">Tracts: </t>
  </si>
  <si>
    <t>Project Name:</t>
  </si>
  <si>
    <t>Date:</t>
  </si>
  <si>
    <t>Conservation Practice</t>
  </si>
  <si>
    <t>Item Description</t>
  </si>
  <si>
    <t>Quantity</t>
  </si>
  <si>
    <t>Unit</t>
  </si>
  <si>
    <r>
      <t>Rate</t>
    </r>
    <r>
      <rPr>
        <b/>
        <i/>
        <sz val="11"/>
        <color theme="0"/>
        <rFont val="Aptos Narrow"/>
        <family val="2"/>
        <scheme val="minor"/>
      </rPr>
      <t xml:space="preserve"> </t>
    </r>
  </si>
  <si>
    <t xml:space="preserve">Total Cost </t>
  </si>
  <si>
    <t>Notes</t>
  </si>
  <si>
    <t>Please select from the available drop-down options.</t>
  </si>
  <si>
    <t>Please select from the available drop-down options. The cell color should correspond with the conservation practice indicated in Column A.</t>
  </si>
  <si>
    <t>Automatically populated once item description and rate are inputted.</t>
  </si>
  <si>
    <t>Total cost is automatically determined based on certification status, as identified in cell F3.</t>
  </si>
  <si>
    <r>
      <rPr>
        <i/>
        <sz val="10"/>
        <color rgb="FFFF0000"/>
        <rFont val="Aptos Narrow"/>
        <family val="2"/>
        <scheme val="minor"/>
      </rPr>
      <t>Example</t>
    </r>
    <r>
      <rPr>
        <i/>
        <sz val="10"/>
        <color theme="1"/>
        <rFont val="Aptos Narrow"/>
        <family val="2"/>
        <scheme val="minor"/>
      </rPr>
      <t>: Cons. Crop Rotation</t>
    </r>
  </si>
  <si>
    <t>Perennial short term</t>
  </si>
  <si>
    <t>Acres</t>
  </si>
  <si>
    <t>Total Project Cost:</t>
  </si>
  <si>
    <t>Amount to be Paid by Applicant:</t>
  </si>
  <si>
    <t>Comments/Notes:</t>
  </si>
  <si>
    <t>MAWQCP Practices </t>
  </si>
  <si>
    <t>Scenario</t>
  </si>
  <si>
    <r>
      <rPr>
        <b/>
        <sz val="11"/>
        <color rgb="FFFFFFFF"/>
        <rFont val="Calibri"/>
        <family val="2"/>
      </rPr>
      <t>Payment per Unit for MAWQCP Participants</t>
    </r>
    <r>
      <rPr>
        <sz val="11"/>
        <color rgb="FFFFFFFF"/>
        <rFont val="Calibri"/>
        <family val="2"/>
      </rPr>
      <t> 
75% of identified cost.</t>
    </r>
  </si>
  <si>
    <r>
      <rPr>
        <b/>
        <sz val="11"/>
        <color rgb="FFFFFFFF"/>
        <rFont val="Calibri"/>
        <family val="2"/>
      </rPr>
      <t>Payment per Unit for Applicants not in MAWQCP</t>
    </r>
    <r>
      <rPr>
        <sz val="11"/>
        <color rgb="FFFFFFFF"/>
        <rFont val="Calibri"/>
        <family val="2"/>
      </rPr>
      <t> 
60% of identified cost.</t>
    </r>
  </si>
  <si>
    <t>Conservation Cover </t>
  </si>
  <si>
    <t>Intro. Species w/ Foregone Income</t>
  </si>
  <si>
    <t>Acre </t>
  </si>
  <si>
    <t>$431.77 </t>
  </si>
  <si>
    <t>$345.41 </t>
  </si>
  <si>
    <t>Native species w/ foregone income</t>
  </si>
  <si>
    <t>$517.00 </t>
  </si>
  <si>
    <t>$413.60 </t>
  </si>
  <si>
    <t>Conservation Crop Rotation </t>
  </si>
  <si>
    <t>Perennial Short Term</t>
  </si>
  <si>
    <t>$54.86 </t>
  </si>
  <si>
    <t>$43.88 </t>
  </si>
  <si>
    <t>Small Grain</t>
  </si>
  <si>
    <t>$39.18 </t>
  </si>
  <si>
    <t>$31.34 </t>
  </si>
  <si>
    <t>Tree/Shrub Establishment </t>
  </si>
  <si>
    <t>Tree/shrub Planting</t>
  </si>
  <si>
    <t>Each </t>
  </si>
  <si>
    <t>$2.87 </t>
  </si>
  <si>
    <t>$2.29 </t>
  </si>
  <si>
    <t>Site Prep</t>
  </si>
  <si>
    <t>Mulching (Fabric)</t>
  </si>
  <si>
    <t>$1.10 </t>
  </si>
  <si>
    <t>$0.88 </t>
  </si>
  <si>
    <t>Mulching (Natural)</t>
  </si>
  <si>
    <t>Pasture and Hay Planting </t>
  </si>
  <si>
    <t>Cool Seas.</t>
  </si>
  <si>
    <t>$235.35 </t>
  </si>
  <si>
    <t>$188.28 </t>
  </si>
  <si>
    <t>Cool Seas. w/o Lime/Fert.</t>
  </si>
  <si>
    <t>$90.50 </t>
  </si>
  <si>
    <t>$72.40 </t>
  </si>
  <si>
    <t>Warm Seas</t>
  </si>
  <si>
    <t>$254.65 </t>
  </si>
  <si>
    <t>$203.72 </t>
  </si>
  <si>
    <t>Warm Seas. w/o Lime/Fert</t>
  </si>
  <si>
    <t>$160.68 </t>
  </si>
  <si>
    <t>$128.54 </t>
  </si>
  <si>
    <t xml:space="preserve"> Amount Requested:</t>
  </si>
  <si>
    <t xml:space="preserve">I certify to the best of my knowledge and belief that the report is true, complete, accurate, and the expenditures are for the purposes and objectives set forth in the terms and conditions of the project.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 By typing my name in the signature field, I understand that I am electronically signing this form. I understand that my electronic signature has the same legal effect and can be enforced in the same way as a handwritten signature. (Minn. Stat. Ch.325L.07) </t>
  </si>
  <si>
    <t>Printed Signature</t>
  </si>
  <si>
    <t>Date</t>
  </si>
  <si>
    <t>For MDA Use Only</t>
  </si>
  <si>
    <t>Payment Amount Approved:</t>
  </si>
  <si>
    <t>Authorized Official Signature***</t>
  </si>
  <si>
    <r>
      <t>Cost per Unit</t>
    </r>
    <r>
      <rPr>
        <sz val="11"/>
        <color rgb="FFFFFFFF"/>
        <rFont val="Calibri"/>
        <family val="2"/>
      </rPr>
      <t> </t>
    </r>
  </si>
  <si>
    <t>Final award will not exceed $10,000.</t>
  </si>
  <si>
    <t>Field Size:</t>
  </si>
  <si>
    <t>Authorized Official Signature (Applicant)</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</si>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</sst>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mm/dd/yy;@"/>
    <numFmt numFmtId="165" formatCode="_([$$-409]* #,##0.00_);_([$$-409]* \(#,##0.00\);_([$$-409]* &quot;-&quot;??_);_(@_)"/>
    <numFmt numFmtId="166" formatCode="&quot;$&quot;#,##0.00"/>
  </numFmts>
  <fonts count="19"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i/>
      <sz val="10"/>
      <color theme="1"/>
      <name val="Aptos Narrow"/>
      <family val="2"/>
      <scheme val="minor"/>
    </font>
    <font>
      <i/>
      <sz val="10"/>
      <color rgb="FFFF0000"/>
      <name val="Aptos Narrow"/>
      <family val="2"/>
      <scheme val="minor"/>
    </font>
    <font>
      <sz val="10"/>
      <color theme="1"/>
      <name val="Aptos Narrow"/>
      <family val="2"/>
      <scheme val="minor"/>
    </font>
    <font>
      <sz val="11"/>
      <color rgb="FF000000"/>
      <name val="Calibri"/>
      <family val="2"/>
    </font>
    <font>
      <b/>
      <sz val="11"/>
      <color theme="0"/>
      <name val="Calibri"/>
      <family val="2"/>
    </font>
    <font>
      <b/>
      <i/>
      <sz val="11"/>
      <color theme="0"/>
      <name val="Aptos Narrow"/>
      <family val="2"/>
      <scheme val="minor"/>
    </font>
    <font>
      <b/>
      <sz val="11"/>
      <color rgb="FFFFFFFF"/>
      <name val="Calibri"/>
      <family val="2"/>
    </font>
    <font>
      <sz val="11"/>
      <color rgb="FFFFFFFF"/>
      <name val="Calibri"/>
      <family val="2"/>
    </font>
    <font>
      <b/>
      <sz val="16"/>
      <color theme="0"/>
      <name val="Aptos Narrow"/>
      <family val="2"/>
      <scheme val="minor"/>
    </font>
    <font>
      <b/>
      <sz val="18"/>
      <color theme="0"/>
      <name val="Aptos Narrow"/>
      <family val="2"/>
      <scheme val="minor"/>
    </font>
    <font>
      <b/>
      <sz val="11"/>
      <color rgb="FFFF0000"/>
      <name val="Aptos Narrow"/>
      <family val="2"/>
      <scheme val="minor"/>
    </font>
    <font>
      <sz val="10"/>
      <color theme="0"/>
      <name val="Aptos Narrow"/>
      <family val="2"/>
      <scheme val="minor"/>
    </font>
    <font>
      <b/>
      <sz val="11"/>
      <color rgb="FF000000"/>
      <name val="Calibri"/>
      <family val="2"/>
    </font>
    <font>
      <sz val="11"/>
      <name val="Aptos Narrow"/>
      <family val="2"/>
      <scheme val="minor"/>
    </font>
  </fonts>
  <fills count="18">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3" tint="9.9978637043366805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6" tint="0.79998168889431442"/>
        <bgColor indexed="64"/>
      </patternFill>
    </fill>
    <fill>
      <patternFill patternType="solid">
        <fgColor rgb="FFBFBFBF"/>
        <bgColor rgb="FF000000"/>
      </patternFill>
    </fill>
    <fill>
      <patternFill patternType="solid">
        <fgColor rgb="FFD9D9D9"/>
        <bgColor rgb="FF000000"/>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medium">
        <color rgb="FF000000"/>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rgb="FF000000"/>
      </left>
      <right style="thin">
        <color rgb="FF000000"/>
      </right>
      <top style="thin">
        <color rgb="FF000000"/>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26">
    <xf numFmtId="0" fontId="0" fillId="0" borderId="0" xfId="0"/>
    <xf numFmtId="43" fontId="2" fillId="2" borderId="1" xfId="1" applyFont="1" applyFill="1" applyBorder="1" applyAlignment="1">
      <alignment horizontal="center" wrapText="1"/>
    </xf>
    <xf numFmtId="0" fontId="5" fillId="3" borderId="1" xfId="0" applyFont="1" applyFill="1" applyBorder="1"/>
    <xf numFmtId="164" fontId="5" fillId="3" borderId="1" xfId="0" applyNumberFormat="1" applyFont="1" applyFill="1" applyBorder="1"/>
    <xf numFmtId="43" fontId="5" fillId="3" borderId="1" xfId="1" applyFont="1" applyFill="1" applyBorder="1"/>
    <xf numFmtId="8" fontId="5" fillId="3" borderId="1" xfId="0" applyNumberFormat="1" applyFont="1" applyFill="1" applyBorder="1" applyAlignment="1">
      <alignment horizontal="center"/>
    </xf>
    <xf numFmtId="0" fontId="7" fillId="3" borderId="0" xfId="0" applyFont="1" applyFill="1"/>
    <xf numFmtId="0" fontId="0" fillId="0" borderId="1" xfId="0" applyBorder="1" applyProtection="1">
      <protection locked="0"/>
    </xf>
    <xf numFmtId="43" fontId="0" fillId="0" borderId="1" xfId="1" applyFont="1" applyBorder="1" applyProtection="1">
      <protection locked="0"/>
    </xf>
    <xf numFmtId="44" fontId="0" fillId="0" borderId="1" xfId="1" applyNumberFormat="1" applyFont="1" applyBorder="1" applyProtection="1"/>
    <xf numFmtId="43" fontId="0" fillId="0" borderId="1" xfId="1" applyFont="1" applyBorder="1"/>
    <xf numFmtId="43" fontId="3" fillId="0" borderId="1" xfId="1" applyFont="1" applyBorder="1" applyAlignment="1">
      <alignment horizontal="right"/>
    </xf>
    <xf numFmtId="0" fontId="0" fillId="0" borderId="1" xfId="0" applyBorder="1"/>
    <xf numFmtId="0" fontId="0" fillId="0" borderId="0" xfId="0" applyAlignment="1">
      <alignment wrapText="1"/>
    </xf>
    <xf numFmtId="0" fontId="8" fillId="5" borderId="1" xfId="0" applyFont="1" applyFill="1" applyBorder="1" applyAlignment="1">
      <alignment horizontal="left" vertical="center" wrapText="1"/>
    </xf>
    <xf numFmtId="0" fontId="8" fillId="6" borderId="1" xfId="0" applyFont="1" applyFill="1" applyBorder="1" applyAlignment="1">
      <alignment horizontal="left" vertical="center" wrapText="1"/>
    </xf>
    <xf numFmtId="0" fontId="8" fillId="8" borderId="1" xfId="0" applyFont="1" applyFill="1" applyBorder="1" applyAlignment="1">
      <alignment horizontal="left" vertical="center" wrapText="1"/>
    </xf>
    <xf numFmtId="0" fontId="8" fillId="7" borderId="1" xfId="0" applyFont="1" applyFill="1" applyBorder="1" applyAlignment="1">
      <alignment horizontal="left" vertical="center" wrapText="1"/>
    </xf>
    <xf numFmtId="0" fontId="8" fillId="10" borderId="1" xfId="0" applyFont="1" applyFill="1" applyBorder="1" applyAlignment="1">
      <alignment horizontal="left" vertical="center" wrapText="1"/>
    </xf>
    <xf numFmtId="0" fontId="8" fillId="9" borderId="1" xfId="0" applyFont="1" applyFill="1" applyBorder="1" applyAlignment="1">
      <alignment horizontal="left" vertical="center" wrapText="1"/>
    </xf>
    <xf numFmtId="0" fontId="8" fillId="12" borderId="1" xfId="0" applyFont="1" applyFill="1" applyBorder="1" applyAlignment="1">
      <alignment horizontal="left" vertical="center" wrapText="1"/>
    </xf>
    <xf numFmtId="0" fontId="8" fillId="11" borderId="1" xfId="0" applyFont="1" applyFill="1" applyBorder="1" applyAlignment="1">
      <alignment horizontal="left" vertical="center" wrapText="1"/>
    </xf>
    <xf numFmtId="0" fontId="2" fillId="2" borderId="0" xfId="0" applyFont="1" applyFill="1" applyBorder="1" applyAlignment="1">
      <alignment horizontal="center" wrapText="1"/>
    </xf>
    <xf numFmtId="0" fontId="0" fillId="0" borderId="8" xfId="0" applyBorder="1" applyProtection="1">
      <protection locked="0"/>
    </xf>
    <xf numFmtId="164" fontId="0" fillId="0" borderId="8" xfId="0" applyNumberFormat="1" applyBorder="1" applyProtection="1">
      <protection locked="0"/>
    </xf>
    <xf numFmtId="43" fontId="0" fillId="0" borderId="8" xfId="1" applyFont="1" applyBorder="1"/>
    <xf numFmtId="0" fontId="0" fillId="0" borderId="8" xfId="0" applyFill="1" applyBorder="1"/>
    <xf numFmtId="0" fontId="0" fillId="0" borderId="9" xfId="0" applyBorder="1" applyProtection="1">
      <protection locked="0"/>
    </xf>
    <xf numFmtId="43" fontId="0" fillId="0" borderId="9" xfId="1" applyFont="1" applyBorder="1"/>
    <xf numFmtId="43" fontId="3" fillId="14" borderId="9" xfId="1" applyFont="1" applyFill="1" applyBorder="1" applyAlignment="1">
      <alignment horizontal="right" wrapText="1"/>
    </xf>
    <xf numFmtId="165" fontId="0" fillId="0" borderId="8" xfId="0" applyNumberFormat="1" applyFill="1" applyBorder="1" applyAlignment="1">
      <alignment vertical="top" wrapText="1"/>
    </xf>
    <xf numFmtId="0" fontId="11" fillId="4" borderId="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8" fillId="6" borderId="2" xfId="0" applyFont="1" applyFill="1" applyBorder="1" applyAlignment="1">
      <alignment horizontal="left" vertical="center" wrapText="1"/>
    </xf>
    <xf numFmtId="0" fontId="8" fillId="5" borderId="2" xfId="0" applyFont="1" applyFill="1" applyBorder="1" applyAlignment="1">
      <alignment horizontal="left" vertical="center" wrapText="1"/>
    </xf>
    <xf numFmtId="0" fontId="8" fillId="8" borderId="2" xfId="0" applyFont="1" applyFill="1" applyBorder="1" applyAlignment="1">
      <alignment horizontal="left" vertical="center" wrapText="1"/>
    </xf>
    <xf numFmtId="0" fontId="8" fillId="7" borderId="2" xfId="0" applyFont="1" applyFill="1" applyBorder="1" applyAlignment="1">
      <alignment horizontal="left" vertical="center" wrapText="1"/>
    </xf>
    <xf numFmtId="0" fontId="8" fillId="10" borderId="2" xfId="0" applyFont="1" applyFill="1" applyBorder="1" applyAlignment="1">
      <alignment horizontal="left" vertical="center" wrapText="1"/>
    </xf>
    <xf numFmtId="0" fontId="8" fillId="9" borderId="2" xfId="0" applyFont="1" applyFill="1" applyBorder="1" applyAlignment="1">
      <alignment horizontal="left" vertical="center" wrapText="1"/>
    </xf>
    <xf numFmtId="0" fontId="8" fillId="12" borderId="2" xfId="0" applyFont="1" applyFill="1" applyBorder="1" applyAlignment="1">
      <alignment horizontal="left" vertical="center" wrapText="1"/>
    </xf>
    <xf numFmtId="0" fontId="8" fillId="11" borderId="2" xfId="0" applyFont="1" applyFill="1" applyBorder="1" applyAlignment="1">
      <alignment horizontal="left" vertical="center" wrapText="1"/>
    </xf>
    <xf numFmtId="0" fontId="8" fillId="6" borderId="3"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8" borderId="3"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10" borderId="3" xfId="0" applyFont="1" applyFill="1" applyBorder="1" applyAlignment="1">
      <alignment horizontal="left" vertical="center" wrapText="1"/>
    </xf>
    <xf numFmtId="0" fontId="8" fillId="9" borderId="3" xfId="0" applyFont="1" applyFill="1" applyBorder="1" applyAlignment="1">
      <alignment horizontal="left" vertical="center" wrapText="1"/>
    </xf>
    <xf numFmtId="0" fontId="8" fillId="12" borderId="3"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8" fillId="6" borderId="13" xfId="0" applyFont="1" applyFill="1" applyBorder="1" applyAlignment="1">
      <alignment horizontal="left" vertical="center" wrapText="1"/>
    </xf>
    <xf numFmtId="0" fontId="4" fillId="2" borderId="14" xfId="0" applyFont="1" applyFill="1" applyBorder="1" applyProtection="1">
      <protection locked="0"/>
    </xf>
    <xf numFmtId="0" fontId="2" fillId="2" borderId="15" xfId="0" applyFont="1" applyFill="1" applyBorder="1" applyAlignment="1">
      <alignment horizontal="center" wrapText="1"/>
    </xf>
    <xf numFmtId="43" fontId="2" fillId="2" borderId="15" xfId="1" applyFont="1" applyFill="1" applyBorder="1" applyAlignment="1">
      <alignment horizontal="center" wrapText="1"/>
    </xf>
    <xf numFmtId="43" fontId="16" fillId="2" borderId="1" xfId="1" applyFont="1" applyFill="1" applyBorder="1" applyAlignment="1">
      <alignment horizontal="center" vertical="top" wrapText="1"/>
    </xf>
    <xf numFmtId="0" fontId="16" fillId="2" borderId="1" xfId="0" applyFont="1" applyFill="1" applyBorder="1" applyAlignment="1">
      <alignment horizontal="center" vertical="top" wrapText="1"/>
    </xf>
    <xf numFmtId="165" fontId="0" fillId="0" borderId="1" xfId="0" applyNumberFormat="1" applyBorder="1" applyAlignment="1">
      <alignment horizontal="center"/>
    </xf>
    <xf numFmtId="165" fontId="8" fillId="5" borderId="11" xfId="0" applyNumberFormat="1" applyFont="1" applyFill="1" applyBorder="1" applyAlignment="1">
      <alignment horizontal="left" vertical="center" wrapText="1"/>
    </xf>
    <xf numFmtId="165" fontId="8" fillId="8" borderId="11" xfId="0" applyNumberFormat="1" applyFont="1" applyFill="1" applyBorder="1" applyAlignment="1">
      <alignment horizontal="left" vertical="center" wrapText="1"/>
    </xf>
    <xf numFmtId="165" fontId="8" fillId="7" borderId="11" xfId="0" applyNumberFormat="1" applyFont="1" applyFill="1" applyBorder="1" applyAlignment="1">
      <alignment horizontal="left" vertical="center" wrapText="1"/>
    </xf>
    <xf numFmtId="165" fontId="8" fillId="10" borderId="11" xfId="0" applyNumberFormat="1" applyFont="1" applyFill="1" applyBorder="1" applyAlignment="1">
      <alignment horizontal="left" vertical="center" wrapText="1"/>
    </xf>
    <xf numFmtId="165" fontId="8" fillId="9" borderId="11" xfId="0" applyNumberFormat="1" applyFont="1" applyFill="1" applyBorder="1" applyAlignment="1">
      <alignment horizontal="left" vertical="center" wrapText="1"/>
    </xf>
    <xf numFmtId="165" fontId="8" fillId="12" borderId="11" xfId="0" applyNumberFormat="1" applyFont="1" applyFill="1" applyBorder="1" applyAlignment="1">
      <alignment horizontal="left" vertical="center" wrapText="1"/>
    </xf>
    <xf numFmtId="165" fontId="8" fillId="11" borderId="11" xfId="0" applyNumberFormat="1" applyFont="1" applyFill="1" applyBorder="1" applyAlignment="1">
      <alignment horizontal="left" vertical="center" wrapText="1"/>
    </xf>
    <xf numFmtId="165" fontId="8" fillId="11" borderId="12" xfId="0" applyNumberFormat="1" applyFont="1" applyFill="1" applyBorder="1" applyAlignment="1">
      <alignment horizontal="left" vertical="center" wrapText="1"/>
    </xf>
    <xf numFmtId="0" fontId="0" fillId="0" borderId="1" xfId="0" applyNumberFormat="1" applyBorder="1" applyProtection="1">
      <protection locked="0"/>
    </xf>
    <xf numFmtId="0" fontId="0" fillId="0" borderId="9" xfId="0" applyNumberFormat="1" applyBorder="1" applyProtection="1">
      <protection locked="0"/>
    </xf>
    <xf numFmtId="44" fontId="7" fillId="0" borderId="1" xfId="1" applyNumberFormat="1" applyFont="1" applyBorder="1" applyProtection="1"/>
    <xf numFmtId="165" fontId="3" fillId="14" borderId="9" xfId="2" applyNumberFormat="1" applyFont="1" applyFill="1" applyBorder="1" applyProtection="1"/>
    <xf numFmtId="8" fontId="8" fillId="9" borderId="3" xfId="0" applyNumberFormat="1" applyFont="1" applyFill="1" applyBorder="1" applyAlignment="1">
      <alignment horizontal="left" vertical="center" wrapText="1"/>
    </xf>
    <xf numFmtId="8" fontId="8" fillId="9" borderId="1" xfId="0" applyNumberFormat="1" applyFont="1" applyFill="1" applyBorder="1" applyAlignment="1">
      <alignment horizontal="left" vertical="center" wrapText="1"/>
    </xf>
    <xf numFmtId="164" fontId="3" fillId="0" borderId="8" xfId="0" applyNumberFormat="1" applyFont="1" applyFill="1" applyBorder="1" applyAlignment="1">
      <alignment horizontal="right" vertical="top"/>
    </xf>
    <xf numFmtId="0" fontId="15" fillId="14" borderId="9" xfId="0" applyFont="1" applyFill="1" applyBorder="1" applyAlignment="1">
      <alignment wrapText="1"/>
    </xf>
    <xf numFmtId="0" fontId="8" fillId="0" borderId="0" xfId="0" applyFont="1" applyBorder="1"/>
    <xf numFmtId="0" fontId="8" fillId="0" borderId="22" xfId="0" applyFont="1" applyBorder="1"/>
    <xf numFmtId="0" fontId="8" fillId="0" borderId="26" xfId="0" applyFont="1" applyBorder="1"/>
    <xf numFmtId="0" fontId="8" fillId="0" borderId="27" xfId="0" applyFont="1" applyBorder="1"/>
    <xf numFmtId="0" fontId="17" fillId="16" borderId="18" xfId="0" applyFont="1" applyFill="1" applyBorder="1"/>
    <xf numFmtId="0" fontId="8" fillId="16" borderId="19" xfId="0" applyFont="1" applyFill="1" applyBorder="1"/>
    <xf numFmtId="0" fontId="8" fillId="16" borderId="20" xfId="0" applyFont="1" applyFill="1" applyBorder="1"/>
    <xf numFmtId="0" fontId="8" fillId="0" borderId="21" xfId="0" applyFont="1" applyBorder="1"/>
    <xf numFmtId="0" fontId="8" fillId="0" borderId="29" xfId="0" applyFont="1" applyBorder="1"/>
    <xf numFmtId="0" fontId="0" fillId="0" borderId="0" xfId="0" applyBorder="1"/>
    <xf numFmtId="0" fontId="8" fillId="14" borderId="21" xfId="0" applyFont="1" applyFill="1" applyBorder="1" applyAlignment="1">
      <alignment vertical="center"/>
    </xf>
    <xf numFmtId="0" fontId="8" fillId="14" borderId="0" xfId="0" applyFont="1" applyFill="1" applyBorder="1" applyAlignment="1">
      <alignment vertical="center"/>
    </xf>
    <xf numFmtId="165" fontId="8" fillId="5" borderId="10" xfId="0" applyNumberFormat="1" applyFont="1" applyFill="1" applyBorder="1" applyAlignment="1">
      <alignment horizontal="left" vertical="center" wrapText="1"/>
    </xf>
    <xf numFmtId="0" fontId="3" fillId="13" borderId="18" xfId="0" applyFont="1" applyFill="1" applyBorder="1" applyAlignment="1">
      <alignment horizontal="center" vertical="center" wrapText="1"/>
    </xf>
    <xf numFmtId="0" fontId="4" fillId="2" borderId="14" xfId="0" applyFont="1" applyFill="1" applyBorder="1" applyAlignment="1" applyProtection="1">
      <alignment horizontal="left" vertical="top"/>
      <protection locked="0"/>
    </xf>
    <xf numFmtId="43" fontId="4" fillId="2" borderId="14" xfId="1" applyFont="1" applyFill="1" applyBorder="1" applyAlignment="1" applyProtection="1">
      <alignment horizontal="left"/>
      <protection locked="0"/>
    </xf>
    <xf numFmtId="0" fontId="8" fillId="0" borderId="28" xfId="0" applyFont="1" applyBorder="1"/>
    <xf numFmtId="0" fontId="8" fillId="0" borderId="16" xfId="0" applyFont="1" applyBorder="1"/>
    <xf numFmtId="0" fontId="8" fillId="0" borderId="19" xfId="0" applyFont="1" applyBorder="1" applyAlignment="1">
      <alignment vertical="top" wrapText="1"/>
    </xf>
    <xf numFmtId="0" fontId="8" fillId="0" borderId="20" xfId="0" applyFont="1" applyBorder="1" applyAlignment="1">
      <alignment vertical="top" wrapText="1"/>
    </xf>
    <xf numFmtId="0" fontId="8" fillId="15" borderId="21" xfId="0" applyFont="1" applyFill="1" applyBorder="1" applyAlignment="1">
      <alignment wrapText="1"/>
    </xf>
    <xf numFmtId="0" fontId="8" fillId="15" borderId="0" xfId="0" applyFont="1" applyFill="1" applyBorder="1" applyAlignment="1">
      <alignment wrapText="1"/>
    </xf>
    <xf numFmtId="0" fontId="8" fillId="15" borderId="22" xfId="0" applyFont="1" applyFill="1" applyBorder="1" applyAlignment="1">
      <alignment wrapText="1"/>
    </xf>
    <xf numFmtId="0" fontId="8" fillId="0" borderId="23" xfId="0" applyFont="1" applyBorder="1"/>
    <xf numFmtId="0" fontId="8" fillId="0" borderId="4" xfId="0" applyFont="1" applyBorder="1"/>
    <xf numFmtId="0" fontId="8" fillId="0" borderId="24" xfId="0" applyFont="1" applyBorder="1"/>
    <xf numFmtId="0" fontId="8" fillId="0" borderId="25" xfId="0" applyFont="1" applyBorder="1"/>
    <xf numFmtId="166" fontId="8" fillId="9" borderId="3" xfId="0" applyNumberFormat="1" applyFont="1" applyFill="1" applyBorder="1" applyAlignment="1">
      <alignment horizontal="left" vertical="center" wrapText="1"/>
    </xf>
    <xf numFmtId="166" fontId="8" fillId="9" borderId="1"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43" fontId="3" fillId="14" borderId="15" xfId="1" applyFont="1" applyFill="1" applyBorder="1" applyAlignment="1" applyProtection="1">
      <alignment horizontal="left"/>
      <protection locked="0"/>
    </xf>
    <xf numFmtId="0" fontId="0" fillId="0" borderId="0" xfId="0" applyFill="1" applyBorder="1"/>
    <xf numFmtId="0" fontId="13" fillId="0" borderId="0" xfId="0" applyFont="1" applyFill="1" applyBorder="1" applyAlignment="1">
      <alignment horizontal="center" vertical="center" wrapText="1"/>
    </xf>
    <xf numFmtId="0" fontId="14" fillId="2" borderId="0" xfId="0" applyFont="1" applyFill="1" applyBorder="1" applyAlignment="1">
      <alignment horizontal="left" wrapText="1"/>
    </xf>
    <xf numFmtId="43" fontId="3" fillId="2" borderId="15" xfId="1" applyFont="1" applyFill="1" applyBorder="1" applyAlignment="1" applyProtection="1">
      <alignment horizontal="left"/>
      <protection locked="0"/>
    </xf>
    <xf numFmtId="0" fontId="4" fillId="17" borderId="15" xfId="0" applyFont="1" applyFill="1" applyBorder="1" applyProtection="1">
      <protection locked="0"/>
    </xf>
    <xf numFmtId="0" fontId="0" fillId="0" borderId="30" xfId="0" applyBorder="1" applyAlignment="1" applyProtection="1">
      <alignment horizontal="left" vertical="top"/>
      <protection locked="0"/>
    </xf>
    <xf numFmtId="0" fontId="8" fillId="0" borderId="19" xfId="0" applyFont="1" applyBorder="1" applyAlignment="1">
      <alignment horizontal="left" vertical="top" wrapText="1"/>
    </xf>
    <xf numFmtId="0" fontId="0" fillId="2" borderId="0" xfId="0" applyFill="1" applyBorder="1" applyAlignment="1" applyProtection="1">
      <alignment horizontal="left" vertical="top"/>
      <protection locked="0"/>
    </xf>
    <xf numFmtId="0" fontId="8" fillId="2" borderId="17" xfId="0" applyFont="1" applyFill="1" applyBorder="1"/>
    <xf numFmtId="0" fontId="8" fillId="2" borderId="0" xfId="0" applyFont="1" applyFill="1"/>
    <xf numFmtId="0" fontId="8" fillId="2" borderId="0" xfId="0" applyFont="1" applyFill="1" applyBorder="1"/>
    <xf numFmtId="0" fontId="3" fillId="2" borderId="0" xfId="0" applyFont="1" applyFill="1" applyBorder="1" applyAlignment="1">
      <alignment horizontal="center" vertical="center" wrapText="1"/>
    </xf>
    <xf numFmtId="0" fontId="0" fillId="2" borderId="0" xfId="0" applyFill="1"/>
    <xf numFmtId="0" fontId="0" fillId="2" borderId="0" xfId="0" applyFill="1" applyBorder="1"/>
    <xf numFmtId="0" fontId="18" fillId="0" borderId="1" xfId="0" applyFont="1" applyFill="1" applyBorder="1" applyAlignment="1" applyProtection="1">
      <alignment horizontal="left" vertical="top"/>
      <protection locked="0"/>
    </xf>
    <xf numFmtId="0" fontId="18" fillId="17" borderId="1" xfId="0" applyFont="1" applyFill="1" applyBorder="1" applyAlignment="1" applyProtection="1">
      <alignment horizontal="left" vertical="top"/>
      <protection locked="0"/>
    </xf>
    <xf numFmtId="14" fontId="18" fillId="17" borderId="1" xfId="0" applyNumberFormat="1" applyFont="1" applyFill="1" applyBorder="1" applyAlignment="1" applyProtection="1">
      <alignment horizontal="left" vertical="top"/>
      <protection locked="0"/>
    </xf>
    <xf numFmtId="0" fontId="8" fillId="0" borderId="18" xfId="0" applyFont="1" applyBorder="1" applyAlignment="1">
      <alignment horizontal="left" vertical="top" wrapText="1"/>
    </xf>
    <xf numFmtId="0" fontId="8" fillId="0" borderId="19" xfId="0" applyFont="1" applyBorder="1" applyAlignment="1">
      <alignment horizontal="left" vertical="top" wrapText="1"/>
    </xf>
  </cellXfs>
  <cellStyles count="3">
    <cellStyle name="Comma" xfId="1" builtinId="3"/>
    <cellStyle name="Currency" xfId="2" builtinId="4"/>
    <cellStyle name="Normal" xfId="0" builtinId="0"/>
  </cellStyles>
  <dxfs count="18">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35EC-8DC0-4BB8-BCB1-948BE26AE0BE}">
  <sheetPr>
    <tabColor rgb="FF92D050"/>
  </sheetPr>
  <dimension ref="A1:K38"/>
  <sheetViews>
    <sheetView tabSelected="1" zoomScale="70" zoomScaleNormal="70" workbookViewId="0">
      <selection activeCell="D15" sqref="D15"/>
    </sheetView>
  </sheetViews>
  <sheetFormatPr defaultRowHeight="14.4" x14ac:dyDescent="0.3"/>
  <cols>
    <col min="1" max="1" width="29.5546875" customWidth="1"/>
    <col min="2" max="2" width="38.44140625" customWidth="1"/>
    <col min="3" max="3" width="14.44140625" customWidth="1"/>
    <col min="4" max="4" width="24.33203125" customWidth="1"/>
    <col min="5" max="5" width="29.6640625" customWidth="1"/>
    <col min="6" max="6" width="32.6640625" customWidth="1"/>
    <col min="7" max="7" width="53.33203125" customWidth="1"/>
  </cols>
  <sheetData>
    <row r="1" spans="1:11" ht="77.400000000000006" customHeight="1" x14ac:dyDescent="0.3">
      <c r="A1" s="88" t="s">
        <v>0</v>
      </c>
    </row>
    <row r="2" spans="1:11" ht="22.5" customHeight="1" x14ac:dyDescent="0.3"/>
    <row r="3" spans="1:11" ht="18" customHeight="1" x14ac:dyDescent="0.3">
      <c r="A3" s="108"/>
      <c r="B3" s="105"/>
      <c r="C3" s="105"/>
      <c r="D3" s="105"/>
      <c r="E3" s="105"/>
      <c r="F3" s="105"/>
      <c r="G3" s="105"/>
      <c r="H3" s="104"/>
      <c r="I3" s="104"/>
      <c r="J3" s="104"/>
      <c r="K3" s="104"/>
    </row>
    <row r="4" spans="1:11" s="107" customFormat="1" ht="22.8" customHeight="1" x14ac:dyDescent="0.45">
      <c r="A4" s="109" t="s">
        <v>1</v>
      </c>
      <c r="B4" s="109" t="s">
        <v>4</v>
      </c>
      <c r="C4" s="109" t="s">
        <v>5</v>
      </c>
      <c r="D4" s="109" t="s">
        <v>74</v>
      </c>
      <c r="E4" s="109"/>
      <c r="F4" s="109" t="s">
        <v>2</v>
      </c>
      <c r="G4" s="109" t="s">
        <v>3</v>
      </c>
      <c r="H4" s="118"/>
      <c r="I4" s="104"/>
      <c r="J4" s="104"/>
      <c r="K4" s="104"/>
    </row>
    <row r="5" spans="1:11" x14ac:dyDescent="0.3">
      <c r="A5" s="121"/>
      <c r="B5" s="122"/>
      <c r="C5" s="123"/>
      <c r="D5" s="122"/>
      <c r="E5" s="110"/>
      <c r="F5" s="106" t="s">
        <v>76</v>
      </c>
      <c r="G5" s="111">
        <v>6868</v>
      </c>
      <c r="H5" s="119"/>
    </row>
    <row r="6" spans="1:11" ht="9" customHeight="1" thickBot="1" x14ac:dyDescent="0.35">
      <c r="A6" s="89"/>
      <c r="B6" s="89"/>
      <c r="C6" s="89"/>
      <c r="D6" s="89"/>
      <c r="E6" s="90"/>
      <c r="F6" s="90"/>
      <c r="G6" s="53"/>
      <c r="H6" s="119"/>
    </row>
    <row r="7" spans="1:11" x14ac:dyDescent="0.3">
      <c r="A7" s="54" t="s">
        <v>6</v>
      </c>
      <c r="B7" s="54" t="s">
        <v>7</v>
      </c>
      <c r="C7" s="55" t="s">
        <v>8</v>
      </c>
      <c r="D7" s="55" t="s">
        <v>9</v>
      </c>
      <c r="E7" s="54" t="s">
        <v>10</v>
      </c>
      <c r="F7" s="55" t="s">
        <v>11</v>
      </c>
      <c r="G7" s="54" t="s">
        <v>12</v>
      </c>
      <c r="H7" s="119"/>
    </row>
    <row r="8" spans="1:11" ht="43.2" customHeight="1" x14ac:dyDescent="0.3">
      <c r="A8" s="57" t="s">
        <v>13</v>
      </c>
      <c r="B8" s="57" t="s">
        <v>14</v>
      </c>
      <c r="C8" s="1"/>
      <c r="D8" s="57"/>
      <c r="E8" s="57" t="s">
        <v>15</v>
      </c>
      <c r="F8" s="56" t="s">
        <v>16</v>
      </c>
      <c r="G8" s="22"/>
      <c r="H8" s="119"/>
    </row>
    <row r="9" spans="1:11" x14ac:dyDescent="0.3">
      <c r="A9" s="2" t="s">
        <v>17</v>
      </c>
      <c r="B9" s="3" t="s">
        <v>18</v>
      </c>
      <c r="C9" s="4">
        <v>10</v>
      </c>
      <c r="D9" s="4" t="s">
        <v>19</v>
      </c>
      <c r="E9" s="5">
        <v>73.14</v>
      </c>
      <c r="F9" s="4">
        <v>731.4</v>
      </c>
      <c r="G9" s="6"/>
      <c r="H9" s="119"/>
    </row>
    <row r="10" spans="1:11" ht="21" customHeight="1" x14ac:dyDescent="0.3">
      <c r="A10" s="7"/>
      <c r="B10" s="67"/>
      <c r="C10" s="8"/>
      <c r="D10" s="8" t="s">
        <v>19</v>
      </c>
      <c r="E10" s="58">
        <f>_xlfn.XLOOKUP(B10, 'Flat Rates for Payment'!B:B, 'Flat Rates for Payment'!D:D, "")</f>
        <v>0</v>
      </c>
      <c r="F10" s="9">
        <f>SUM(C10*E10)</f>
        <v>0</v>
      </c>
      <c r="G10" s="7"/>
      <c r="H10" s="119"/>
    </row>
    <row r="11" spans="1:11" x14ac:dyDescent="0.3">
      <c r="A11" s="7"/>
      <c r="B11" s="67"/>
      <c r="C11" s="8"/>
      <c r="E11" s="58">
        <f>_xlfn.XLOOKUP(B11, 'Flat Rates for Payment'!B:B, 'Flat Rates for Payment'!D:D, "")</f>
        <v>0</v>
      </c>
      <c r="F11" s="9">
        <f t="shared" ref="F11:F20" si="0">SUM(C11*E11)</f>
        <v>0</v>
      </c>
      <c r="G11" s="7"/>
      <c r="H11" s="119"/>
    </row>
    <row r="12" spans="1:11" x14ac:dyDescent="0.3">
      <c r="A12" s="7"/>
      <c r="B12" s="67"/>
      <c r="C12" s="8"/>
      <c r="D12" s="8"/>
      <c r="E12" s="58">
        <f>_xlfn.XLOOKUP(B12, 'Flat Rates for Payment'!B:B, 'Flat Rates for Payment'!D:D, "")</f>
        <v>0</v>
      </c>
      <c r="F12" s="9">
        <f>SUM(C12*E12)</f>
        <v>0</v>
      </c>
      <c r="G12" s="7"/>
      <c r="H12" s="119"/>
    </row>
    <row r="13" spans="1:11" x14ac:dyDescent="0.3">
      <c r="A13" s="7"/>
      <c r="B13" s="67"/>
      <c r="C13" s="8"/>
      <c r="D13" s="8"/>
      <c r="E13" s="58">
        <f>_xlfn.XLOOKUP(B13, 'Flat Rates for Payment'!B:B, 'Flat Rates for Payment'!D:D, "")</f>
        <v>0</v>
      </c>
      <c r="F13" s="9">
        <f>SUM(C13*E13)</f>
        <v>0</v>
      </c>
      <c r="G13" s="7"/>
      <c r="H13" s="119"/>
    </row>
    <row r="14" spans="1:11" x14ac:dyDescent="0.3">
      <c r="A14" s="7"/>
      <c r="B14" s="67"/>
      <c r="C14" s="8"/>
      <c r="D14" s="8"/>
      <c r="E14" s="58">
        <f>_xlfn.XLOOKUP(B14, 'Flat Rates for Payment'!B:B, 'Flat Rates for Payment'!D:D, "")</f>
        <v>0</v>
      </c>
      <c r="F14" s="9">
        <f t="shared" si="0"/>
        <v>0</v>
      </c>
      <c r="G14" s="7"/>
      <c r="H14" s="119"/>
    </row>
    <row r="15" spans="1:11" ht="41.4" customHeight="1" x14ac:dyDescent="0.3">
      <c r="A15" s="7"/>
      <c r="B15" s="67"/>
      <c r="C15" s="8"/>
      <c r="D15" s="8"/>
      <c r="E15" s="58">
        <f>_xlfn.XLOOKUP(B15, 'Flat Rates for Payment'!B:B, 'Flat Rates for Payment'!D:D, "")</f>
        <v>0</v>
      </c>
      <c r="F15" s="9">
        <f t="shared" si="0"/>
        <v>0</v>
      </c>
      <c r="G15" s="7"/>
      <c r="H15" s="119"/>
    </row>
    <row r="16" spans="1:11" x14ac:dyDescent="0.3">
      <c r="A16" s="7"/>
      <c r="B16" s="67"/>
      <c r="C16" s="8"/>
      <c r="D16" s="8"/>
      <c r="E16" s="58">
        <f>_xlfn.XLOOKUP(B16, 'Flat Rates for Payment'!B:B, 'Flat Rates for Payment'!D:D, "")</f>
        <v>0</v>
      </c>
      <c r="F16" s="9">
        <f t="shared" si="0"/>
        <v>0</v>
      </c>
      <c r="G16" s="7"/>
      <c r="H16" s="119"/>
    </row>
    <row r="17" spans="1:8" x14ac:dyDescent="0.3">
      <c r="A17" s="7"/>
      <c r="B17" s="67"/>
      <c r="C17" s="8"/>
      <c r="D17" s="8"/>
      <c r="E17" s="58">
        <f>_xlfn.XLOOKUP(B17, 'Flat Rates for Payment'!B:B, 'Flat Rates for Payment'!D:D, "")</f>
        <v>0</v>
      </c>
      <c r="F17" s="9">
        <f t="shared" si="0"/>
        <v>0</v>
      </c>
      <c r="G17" s="7"/>
      <c r="H17" s="119"/>
    </row>
    <row r="18" spans="1:8" x14ac:dyDescent="0.3">
      <c r="A18" s="7"/>
      <c r="B18" s="67"/>
      <c r="C18" s="8"/>
      <c r="D18" s="8"/>
      <c r="E18" s="58">
        <f>_xlfn.XLOOKUP(B18, 'Flat Rates for Payment'!B:B, 'Flat Rates for Payment'!D:D, "")</f>
        <v>0</v>
      </c>
      <c r="F18" s="9">
        <f t="shared" si="0"/>
        <v>0</v>
      </c>
      <c r="G18" s="7"/>
      <c r="H18" s="119"/>
    </row>
    <row r="19" spans="1:8" x14ac:dyDescent="0.3">
      <c r="A19" s="7"/>
      <c r="B19" s="67"/>
      <c r="C19" s="8"/>
      <c r="D19" s="8"/>
      <c r="E19" s="58">
        <f>_xlfn.XLOOKUP(B19, 'Flat Rates for Payment'!B:B, 'Flat Rates for Payment'!D:D, "")</f>
        <v>0</v>
      </c>
      <c r="F19" s="9">
        <f t="shared" si="0"/>
        <v>0</v>
      </c>
      <c r="G19" s="7"/>
      <c r="H19" s="119"/>
    </row>
    <row r="20" spans="1:8" x14ac:dyDescent="0.3">
      <c r="A20" s="7"/>
      <c r="B20" s="67"/>
      <c r="C20" s="8"/>
      <c r="D20" s="8"/>
      <c r="E20" s="58">
        <f>_xlfn.XLOOKUP(B20, 'Flat Rates for Payment'!B:B, 'Flat Rates for Payment'!D:D, "")</f>
        <v>0</v>
      </c>
      <c r="F20" s="9">
        <f t="shared" si="0"/>
        <v>0</v>
      </c>
      <c r="G20" s="7"/>
      <c r="H20" s="119"/>
    </row>
    <row r="21" spans="1:8" ht="16.95" customHeight="1" x14ac:dyDescent="0.3">
      <c r="A21" s="7"/>
      <c r="B21" s="67"/>
      <c r="C21" s="10"/>
      <c r="D21" s="10"/>
      <c r="E21" s="11" t="s">
        <v>20</v>
      </c>
      <c r="F21" s="69">
        <f>SUM(F10:F20)</f>
        <v>0</v>
      </c>
      <c r="G21" s="12"/>
      <c r="H21" s="119"/>
    </row>
    <row r="22" spans="1:8" x14ac:dyDescent="0.3">
      <c r="A22" s="27"/>
      <c r="B22" s="68"/>
      <c r="C22" s="28"/>
      <c r="D22" s="28"/>
      <c r="E22" s="29" t="s">
        <v>65</v>
      </c>
      <c r="F22" s="70">
        <f>IF(F5="Yes", F21*75%, IF(F5="No", F21*60%, ""))</f>
        <v>0</v>
      </c>
      <c r="G22" s="74" t="s">
        <v>73</v>
      </c>
      <c r="H22" s="119"/>
    </row>
    <row r="23" spans="1:8" x14ac:dyDescent="0.3">
      <c r="A23" s="23"/>
      <c r="B23" s="24"/>
      <c r="C23" s="25"/>
      <c r="D23" s="25"/>
      <c r="E23" s="73" t="s">
        <v>21</v>
      </c>
      <c r="F23" s="30">
        <f>IF(F5="Yes", F21*25%, IF(F5="No", F21*40%, ""))</f>
        <v>0</v>
      </c>
      <c r="G23" s="26"/>
      <c r="H23" s="119"/>
    </row>
    <row r="24" spans="1:8" x14ac:dyDescent="0.3">
      <c r="A24" s="112" t="s">
        <v>22</v>
      </c>
      <c r="B24" s="112"/>
      <c r="C24" s="112"/>
      <c r="D24" s="112"/>
      <c r="E24" s="112"/>
      <c r="F24" s="112"/>
      <c r="G24" s="112"/>
      <c r="H24" s="119"/>
    </row>
    <row r="25" spans="1:8" s="84" customFormat="1" x14ac:dyDescent="0.3">
      <c r="A25" s="114"/>
      <c r="B25" s="114"/>
      <c r="C25" s="114"/>
      <c r="D25" s="114"/>
      <c r="E25" s="114"/>
      <c r="F25" s="114"/>
      <c r="G25" s="114"/>
      <c r="H25" s="120"/>
    </row>
    <row r="26" spans="1:8" s="84" customFormat="1" ht="14.4" customHeight="1" thickBot="1" x14ac:dyDescent="0.35">
      <c r="A26" s="114"/>
      <c r="B26" s="114"/>
      <c r="C26" s="114"/>
      <c r="D26" s="114"/>
      <c r="E26" s="114"/>
      <c r="F26" s="114"/>
      <c r="G26" s="114"/>
      <c r="H26" s="120"/>
    </row>
    <row r="27" spans="1:8" s="84" customFormat="1" ht="133.80000000000001" customHeight="1" x14ac:dyDescent="0.3">
      <c r="A27" s="124" t="s">
        <v>66</v>
      </c>
      <c r="B27" s="125"/>
      <c r="C27" s="125"/>
      <c r="D27" s="113"/>
      <c r="E27" s="93"/>
      <c r="F27" s="93"/>
      <c r="G27" s="93"/>
      <c r="H27" s="94"/>
    </row>
    <row r="28" spans="1:8" ht="7.2" customHeight="1" x14ac:dyDescent="0.3">
      <c r="A28" s="95"/>
      <c r="B28" s="96"/>
      <c r="C28" s="96"/>
      <c r="D28" s="96"/>
      <c r="E28" s="96"/>
      <c r="F28" s="96"/>
      <c r="G28" s="96"/>
      <c r="H28" s="97"/>
    </row>
    <row r="29" spans="1:8" ht="33.6" customHeight="1" x14ac:dyDescent="0.3">
      <c r="A29" s="98"/>
      <c r="B29" s="99"/>
      <c r="C29" s="99"/>
      <c r="D29" s="75"/>
      <c r="E29" s="75"/>
      <c r="F29" s="75"/>
      <c r="G29" s="75"/>
      <c r="H29" s="76"/>
    </row>
    <row r="30" spans="1:8" ht="17.399999999999999" customHeight="1" thickBot="1" x14ac:dyDescent="0.35">
      <c r="A30" s="100" t="s">
        <v>75</v>
      </c>
      <c r="B30" s="101"/>
      <c r="C30" s="101"/>
      <c r="D30" s="77"/>
      <c r="E30" s="101" t="s">
        <v>67</v>
      </c>
      <c r="F30" s="77"/>
      <c r="G30" s="101" t="s">
        <v>68</v>
      </c>
      <c r="H30" s="78"/>
    </row>
    <row r="31" spans="1:8" ht="15.6" customHeight="1" thickBot="1" x14ac:dyDescent="0.35">
      <c r="A31" s="115"/>
      <c r="B31" s="116"/>
      <c r="C31" s="116"/>
      <c r="D31" s="116"/>
      <c r="E31" s="116"/>
      <c r="F31" s="116"/>
      <c r="G31" s="116"/>
      <c r="H31" s="117"/>
    </row>
    <row r="32" spans="1:8" ht="16.95" customHeight="1" x14ac:dyDescent="0.3">
      <c r="A32" s="79" t="s">
        <v>69</v>
      </c>
      <c r="B32" s="80"/>
      <c r="C32" s="80"/>
      <c r="D32" s="80"/>
      <c r="E32" s="80"/>
      <c r="F32" s="80"/>
      <c r="G32" s="80"/>
      <c r="H32" s="81"/>
    </row>
    <row r="33" spans="1:9" ht="21" customHeight="1" x14ac:dyDescent="0.3">
      <c r="A33" s="85" t="s">
        <v>70</v>
      </c>
      <c r="B33" s="86"/>
      <c r="C33" s="75"/>
      <c r="D33" s="75"/>
      <c r="E33" s="75"/>
      <c r="F33" s="75"/>
      <c r="G33" s="75"/>
      <c r="H33" s="76"/>
      <c r="I33" s="84"/>
    </row>
    <row r="34" spans="1:9" x14ac:dyDescent="0.3">
      <c r="A34" s="82"/>
      <c r="B34" s="75"/>
      <c r="C34" s="75"/>
      <c r="D34" s="75"/>
      <c r="E34" s="75"/>
      <c r="F34" s="75"/>
      <c r="G34" s="75"/>
      <c r="H34" s="76"/>
    </row>
    <row r="35" spans="1:9" x14ac:dyDescent="0.3">
      <c r="A35" s="98"/>
      <c r="B35" s="99"/>
      <c r="C35" s="99"/>
      <c r="D35" s="75"/>
      <c r="E35" s="75"/>
      <c r="F35" s="75"/>
      <c r="G35" s="75"/>
      <c r="H35" s="76"/>
    </row>
    <row r="36" spans="1:9" ht="40.200000000000003" customHeight="1" x14ac:dyDescent="0.3">
      <c r="A36" s="91" t="s">
        <v>71</v>
      </c>
      <c r="B36" s="92"/>
      <c r="C36" s="92"/>
      <c r="D36" s="75"/>
      <c r="E36" s="92" t="s">
        <v>67</v>
      </c>
      <c r="F36" s="75"/>
      <c r="G36" s="92" t="s">
        <v>68</v>
      </c>
      <c r="H36" s="76"/>
    </row>
    <row r="37" spans="1:9" ht="15" thickBot="1" x14ac:dyDescent="0.35">
      <c r="A37" s="83"/>
      <c r="B37" s="77"/>
      <c r="C37" s="77"/>
      <c r="D37" s="77"/>
      <c r="E37" s="77"/>
      <c r="F37" s="77"/>
      <c r="G37" s="77"/>
      <c r="H37" s="78"/>
    </row>
    <row r="38" spans="1:9" ht="16.2" customHeight="1" x14ac:dyDescent="0.3"/>
  </sheetData>
  <protectedRanges>
    <protectedRange sqref="C10:D22" name="quantity and units"/>
  </protectedRanges>
  <mergeCells count="1">
    <mergeCell ref="A27:C27"/>
  </mergeCells>
  <conditionalFormatting sqref="A10:A22">
    <cfRule type="cellIs" dxfId="17" priority="14" operator="equal">
      <formula>"Pasture and hay planting"</formula>
    </cfRule>
    <cfRule type="cellIs" dxfId="16" priority="15" operator="equal">
      <formula>"Tree/shrub establishment"</formula>
    </cfRule>
    <cfRule type="cellIs" dxfId="15" priority="16" operator="equal">
      <formula>"Conservation crop rotation"</formula>
    </cfRule>
    <cfRule type="cellIs" dxfId="14" priority="17" operator="equal">
      <formula>"Conservation crop rotation"</formula>
    </cfRule>
    <cfRule type="cellIs" dxfId="13" priority="18" operator="equal">
      <formula>"Conservation cover"</formula>
    </cfRule>
  </conditionalFormatting>
  <conditionalFormatting sqref="B10:B22">
    <cfRule type="cellIs" dxfId="12" priority="1" operator="equal">
      <formula>"Cool seas. w/o lime/fert."</formula>
    </cfRule>
    <cfRule type="cellIs" dxfId="11" priority="2" operator="equal">
      <formula>"Warm seas. w/o lime/fert"</formula>
    </cfRule>
    <cfRule type="cellIs" dxfId="10" priority="3" operator="equal">
      <formula>"Warm seas"</formula>
    </cfRule>
    <cfRule type="cellIs" dxfId="9" priority="4" operator="equal">
      <formula>"Cool seas. w/o lime/fert"</formula>
    </cfRule>
    <cfRule type="cellIs" dxfId="8" priority="5" operator="equal">
      <formula>"Cool seas."</formula>
    </cfRule>
    <cfRule type="cellIs" dxfId="7" priority="6" operator="equal">
      <formula>"Mulching (natural)"</formula>
    </cfRule>
    <cfRule type="cellIs" dxfId="6" priority="7" operator="equal">
      <formula>"Mulching (fabric)"</formula>
    </cfRule>
    <cfRule type="cellIs" dxfId="5" priority="8" operator="equal">
      <formula>"Site prep"</formula>
    </cfRule>
    <cfRule type="cellIs" dxfId="4" priority="9" operator="equal">
      <formula>"Tree/shrub planting"</formula>
    </cfRule>
    <cfRule type="cellIs" dxfId="3" priority="10" operator="equal">
      <formula>"Small grain"</formula>
    </cfRule>
    <cfRule type="cellIs" dxfId="2" priority="11" operator="equal">
      <formula>"Perennial short term"</formula>
    </cfRule>
    <cfRule type="cellIs" dxfId="1" priority="12" operator="equal">
      <formula>"Native species w/ foregone income"</formula>
    </cfRule>
    <cfRule type="cellIs" dxfId="0" priority="13" operator="equal">
      <formula>"Intro. species w/ foregone income"</formula>
    </cfRule>
  </conditionalFormatting>
  <dataValidations count="4">
    <dataValidation type="list" allowBlank="1" showInputMessage="1" showErrorMessage="1" sqref="F5" xr:uid="{C2291027-F73E-4C06-BDA5-D89F2936EA9C}">
      <formula1>"Yes, No"</formula1>
    </dataValidation>
    <dataValidation type="list" allowBlank="1" showInputMessage="1" showErrorMessage="1" sqref="A10:A22" xr:uid="{E7D302D8-E49C-4754-A400-508F4965CB8D}">
      <formula1>"Conservation cover, Conservation crop rotation, Tree/Shrub establishment, Pasture and hay planting"</formula1>
    </dataValidation>
    <dataValidation type="list" allowBlank="1" showInputMessage="1" showErrorMessage="1" sqref="B10:B22" xr:uid="{1FF79E3C-60F6-4CF8-B12B-E9D177B0B790}">
      <formula1>"Intro. species w/ foregone income, Native species w/ foregone income, Perennial short term, Small grain, Tree/shrub planting, Site prep, Mulching (fabric), Mulching (natural), Cool seas., Cool seas. w/o lime/fert., Warm seas, Warm seas. w/o lime/fert"</formula1>
    </dataValidation>
    <dataValidation type="list" allowBlank="1" showInputMessage="1" showErrorMessage="1" sqref="D10:D22" xr:uid="{51B0A724-486B-40E6-99C0-00E20B38491E}">
      <formula1>"Each, Acres"</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39907-8721-4805-BF85-FDE1CE2B59C8}">
  <sheetPr>
    <tabColor rgb="FF00B0F0"/>
  </sheetPr>
  <dimension ref="A1:F17"/>
  <sheetViews>
    <sheetView workbookViewId="0">
      <selection activeCell="G13" sqref="G13"/>
    </sheetView>
  </sheetViews>
  <sheetFormatPr defaultRowHeight="14.4" x14ac:dyDescent="0.3"/>
  <cols>
    <col min="1" max="1" width="25" customWidth="1"/>
    <col min="2" max="2" width="19.6640625" style="13" customWidth="1"/>
    <col min="4" max="4" width="22.5546875" customWidth="1"/>
    <col min="5" max="5" width="23.33203125" customWidth="1"/>
    <col min="6" max="6" width="29.33203125" customWidth="1"/>
  </cols>
  <sheetData>
    <row r="1" spans="1:6" ht="56.25" customHeight="1" x14ac:dyDescent="0.3">
      <c r="A1" s="32" t="s">
        <v>23</v>
      </c>
      <c r="B1" s="33" t="s">
        <v>24</v>
      </c>
      <c r="C1" s="33" t="s">
        <v>9</v>
      </c>
      <c r="D1" s="35" t="s">
        <v>72</v>
      </c>
      <c r="E1" s="31" t="s">
        <v>25</v>
      </c>
      <c r="F1" s="34" t="s">
        <v>26</v>
      </c>
    </row>
    <row r="2" spans="1:6" x14ac:dyDescent="0.3">
      <c r="A2" s="15" t="s">
        <v>27</v>
      </c>
      <c r="B2" s="15"/>
      <c r="C2" s="36"/>
      <c r="D2" s="52"/>
      <c r="E2" s="44"/>
      <c r="F2" s="15"/>
    </row>
    <row r="3" spans="1:6" ht="28.8" x14ac:dyDescent="0.3">
      <c r="A3" s="14"/>
      <c r="B3" s="14" t="s">
        <v>28</v>
      </c>
      <c r="C3" s="37" t="s">
        <v>29</v>
      </c>
      <c r="D3" s="87">
        <v>575.69000000000005</v>
      </c>
      <c r="E3" s="45" t="s">
        <v>30</v>
      </c>
      <c r="F3" s="14" t="s">
        <v>31</v>
      </c>
    </row>
    <row r="4" spans="1:6" ht="28.8" x14ac:dyDescent="0.3">
      <c r="A4" s="14"/>
      <c r="B4" s="14" t="s">
        <v>32</v>
      </c>
      <c r="C4" s="37" t="s">
        <v>29</v>
      </c>
      <c r="D4" s="59">
        <v>689.34</v>
      </c>
      <c r="E4" s="45" t="s">
        <v>33</v>
      </c>
      <c r="F4" s="14" t="s">
        <v>34</v>
      </c>
    </row>
    <row r="5" spans="1:6" x14ac:dyDescent="0.3">
      <c r="A5" s="16" t="s">
        <v>35</v>
      </c>
      <c r="B5" s="16"/>
      <c r="C5" s="38"/>
      <c r="D5" s="60"/>
      <c r="E5" s="46"/>
      <c r="F5" s="16"/>
    </row>
    <row r="6" spans="1:6" x14ac:dyDescent="0.3">
      <c r="A6" s="17"/>
      <c r="B6" s="17" t="s">
        <v>36</v>
      </c>
      <c r="C6" s="39" t="s">
        <v>29</v>
      </c>
      <c r="D6" s="61">
        <v>73.14</v>
      </c>
      <c r="E6" s="47" t="s">
        <v>37</v>
      </c>
      <c r="F6" s="17" t="s">
        <v>38</v>
      </c>
    </row>
    <row r="7" spans="1:6" x14ac:dyDescent="0.3">
      <c r="A7" s="17"/>
      <c r="B7" s="17" t="s">
        <v>39</v>
      </c>
      <c r="C7" s="39" t="s">
        <v>29</v>
      </c>
      <c r="D7" s="61">
        <v>52.24</v>
      </c>
      <c r="E7" s="47" t="s">
        <v>40</v>
      </c>
      <c r="F7" s="17" t="s">
        <v>41</v>
      </c>
    </row>
    <row r="8" spans="1:6" x14ac:dyDescent="0.3">
      <c r="A8" s="18" t="s">
        <v>42</v>
      </c>
      <c r="B8" s="18"/>
      <c r="C8" s="40"/>
      <c r="D8" s="62"/>
      <c r="E8" s="48"/>
      <c r="F8" s="18"/>
    </row>
    <row r="9" spans="1:6" x14ac:dyDescent="0.3">
      <c r="A9" s="19"/>
      <c r="B9" s="19" t="s">
        <v>43</v>
      </c>
      <c r="C9" s="41" t="s">
        <v>44</v>
      </c>
      <c r="D9" s="63">
        <v>3.82</v>
      </c>
      <c r="E9" s="49" t="s">
        <v>45</v>
      </c>
      <c r="F9" s="19" t="s">
        <v>46</v>
      </c>
    </row>
    <row r="10" spans="1:6" x14ac:dyDescent="0.3">
      <c r="A10" s="19"/>
      <c r="B10" s="19" t="s">
        <v>47</v>
      </c>
      <c r="C10" s="41" t="s">
        <v>44</v>
      </c>
      <c r="D10" s="63">
        <v>0.33300000000000002</v>
      </c>
      <c r="E10" s="71">
        <v>0.25</v>
      </c>
      <c r="F10" s="72">
        <v>0.2</v>
      </c>
    </row>
    <row r="11" spans="1:6" x14ac:dyDescent="0.3">
      <c r="A11" s="19"/>
      <c r="B11" s="19" t="s">
        <v>48</v>
      </c>
      <c r="C11" s="41" t="s">
        <v>44</v>
      </c>
      <c r="D11" s="63">
        <v>1.46</v>
      </c>
      <c r="E11" s="49" t="s">
        <v>49</v>
      </c>
      <c r="F11" s="19" t="s">
        <v>50</v>
      </c>
    </row>
    <row r="12" spans="1:6" x14ac:dyDescent="0.3">
      <c r="A12" s="19"/>
      <c r="B12" s="19" t="s">
        <v>51</v>
      </c>
      <c r="C12" s="41" t="s">
        <v>44</v>
      </c>
      <c r="D12" s="63">
        <v>4.8</v>
      </c>
      <c r="E12" s="102">
        <v>3.6</v>
      </c>
      <c r="F12" s="103">
        <v>2.88</v>
      </c>
    </row>
    <row r="13" spans="1:6" x14ac:dyDescent="0.3">
      <c r="A13" s="20" t="s">
        <v>52</v>
      </c>
      <c r="B13" s="20"/>
      <c r="C13" s="42"/>
      <c r="D13" s="64"/>
      <c r="E13" s="50"/>
      <c r="F13" s="20"/>
    </row>
    <row r="14" spans="1:6" x14ac:dyDescent="0.3">
      <c r="A14" s="21"/>
      <c r="B14" s="21" t="s">
        <v>53</v>
      </c>
      <c r="C14" s="43" t="s">
        <v>29</v>
      </c>
      <c r="D14" s="65">
        <v>313.8</v>
      </c>
      <c r="E14" s="51" t="s">
        <v>54</v>
      </c>
      <c r="F14" s="21" t="s">
        <v>55</v>
      </c>
    </row>
    <row r="15" spans="1:6" ht="28.8" x14ac:dyDescent="0.3">
      <c r="A15" s="21"/>
      <c r="B15" s="21" t="s">
        <v>56</v>
      </c>
      <c r="C15" s="43" t="s">
        <v>29</v>
      </c>
      <c r="D15" s="65">
        <v>120.67</v>
      </c>
      <c r="E15" s="51" t="s">
        <v>57</v>
      </c>
      <c r="F15" s="21" t="s">
        <v>58</v>
      </c>
    </row>
    <row r="16" spans="1:6" x14ac:dyDescent="0.3">
      <c r="A16" s="21"/>
      <c r="B16" s="21" t="s">
        <v>59</v>
      </c>
      <c r="C16" s="43" t="s">
        <v>29</v>
      </c>
      <c r="D16" s="65">
        <v>339.53</v>
      </c>
      <c r="E16" s="51" t="s">
        <v>60</v>
      </c>
      <c r="F16" s="21" t="s">
        <v>61</v>
      </c>
    </row>
    <row r="17" spans="1:6" ht="43.5" customHeight="1" x14ac:dyDescent="0.3">
      <c r="A17" s="21"/>
      <c r="B17" s="21" t="s">
        <v>62</v>
      </c>
      <c r="C17" s="43" t="s">
        <v>29</v>
      </c>
      <c r="D17" s="66">
        <v>214.24</v>
      </c>
      <c r="E17" s="51" t="s">
        <v>63</v>
      </c>
      <c r="F17" s="21" t="s">
        <v>64</v>
      </c>
    </row>
  </sheetData>
  <pageMargins left="0.7" right="0.7" top="0.75" bottom="0.75" header="0.3" footer="0.3"/>
</worksheet>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Sheet</vt:lpstr>
      <vt:lpstr>Flat Rates for Payment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Moland, Megan (She/Her/Hers) (MDA)</dc:creator>
  <cp:keywords/>
  <dc:description/>
  <cp:lastModifiedBy>Moland, Megan (She/Her/Hers) (MDA)</cp:lastModifiedBy>
  <cp:revision/>
  <dcterms:created xsi:type="dcterms:W3CDTF">2026-02-17T22:24:20Z</dcterms:created>
  <dcterms:modified xsi:type="dcterms:W3CDTF">2026-05-19T20:30:02Z</dcterms:modified>
  <cp:category/>
  <cp:contentStatus/>
</cp:coreProperties>
</file>