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PFMD\MAWQCP\SHARE\Grants and FA\CPRG\Climate Friendly AG Practices (CFAP) Grant\Final Documents\"/>
    </mc:Choice>
  </mc:AlternateContent>
  <xr:revisionPtr revIDLastSave="0" documentId="13_ncr:1_{81EBFDC3-3509-414F-A2A0-D9483E030F52}" xr6:coauthVersionLast="47" xr6:coauthVersionMax="47" xr10:uidLastSave="{00000000-0000-0000-0000-000000000000}"/>
  <bookViews>
    <workbookView xWindow="-108" yWindow="-108" windowWidth="23256" windowHeight="12456" xr2:uid="{A623A283-1758-4DBD-8E76-8B000524E606}"/>
  </bookViews>
  <sheets>
    <sheet name="Budget Sheet" sheetId="1" r:id="rId1"/>
    <sheet name="Flat Rates for Pay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s="1"/>
  <c r="E9" i="1"/>
  <c r="F9" i="1" s="1"/>
  <c r="E10" i="1"/>
  <c r="F10" i="1" s="1"/>
  <c r="E12" i="1"/>
  <c r="F12" i="1" s="1"/>
  <c r="E13" i="1"/>
  <c r="F13" i="1" s="1"/>
  <c r="E14" i="1"/>
  <c r="F14" i="1" s="1"/>
  <c r="E15" i="1"/>
  <c r="F15" i="1" s="1"/>
  <c r="E16" i="1"/>
  <c r="F16" i="1" s="1"/>
  <c r="E17" i="1"/>
  <c r="F17" i="1" s="1"/>
  <c r="E18" i="1"/>
  <c r="F18" i="1" s="1"/>
  <c r="E8" i="1"/>
  <c r="F8" i="1" s="1"/>
  <c r="F19" i="1" l="1"/>
  <c r="F21" i="1" s="1"/>
  <c r="F20" i="1" l="1"/>
</calcChain>
</file>

<file path=xl/sharedStrings.xml><?xml version="1.0" encoding="utf-8"?>
<sst xmlns="http://schemas.openxmlformats.org/spreadsheetml/2006/main" count="95" uniqueCount="82">
  <si>
    <t>Climate Friendly Agricultural Practices (CFAP) Budget Sheet</t>
  </si>
  <si>
    <t xml:space="preserve">Please work with your techincal staff person to complete this budget sheet. </t>
  </si>
  <si>
    <t>Exhibit B</t>
  </si>
  <si>
    <t>Name:</t>
  </si>
  <si>
    <t>MAWQCP Participant?</t>
  </si>
  <si>
    <t>Yes</t>
  </si>
  <si>
    <t xml:space="preserve">Tracts: </t>
  </si>
  <si>
    <t>Project Name:</t>
  </si>
  <si>
    <t xml:space="preserve">Field Size: </t>
  </si>
  <si>
    <t>Date:</t>
  </si>
  <si>
    <t>Conservation Practice</t>
  </si>
  <si>
    <t>Item Description</t>
  </si>
  <si>
    <t>Quantity</t>
  </si>
  <si>
    <t>Unit</t>
  </si>
  <si>
    <r>
      <t>Rate</t>
    </r>
    <r>
      <rPr>
        <b/>
        <i/>
        <sz val="11"/>
        <color theme="0"/>
        <rFont val="Aptos Narrow"/>
        <family val="2"/>
        <scheme val="minor"/>
      </rPr>
      <t xml:space="preserve"> </t>
    </r>
  </si>
  <si>
    <t xml:space="preserve">Total Cost </t>
  </si>
  <si>
    <t>Notes</t>
  </si>
  <si>
    <t>Please select from the available drop-down options.</t>
  </si>
  <si>
    <t>Please select from the available drop-down options. The cell color should correspond with the conservation practice indicated in Column A.</t>
  </si>
  <si>
    <t>See "Flat Rates for Payment" tab to identify the unit.</t>
  </si>
  <si>
    <t>Automatically populated once item description and rate are inputted.</t>
  </si>
  <si>
    <t>Total cost is automatically determined based on certification status, as identified in cell F3.</t>
  </si>
  <si>
    <r>
      <rPr>
        <i/>
        <sz val="10"/>
        <color rgb="FFFF0000"/>
        <rFont val="Aptos Narrow"/>
        <family val="2"/>
        <scheme val="minor"/>
      </rPr>
      <t>Example</t>
    </r>
    <r>
      <rPr>
        <i/>
        <sz val="10"/>
        <color theme="1"/>
        <rFont val="Aptos Narrow"/>
        <family val="2"/>
        <scheme val="minor"/>
      </rPr>
      <t>: Cons. Crop Rotation</t>
    </r>
  </si>
  <si>
    <t>Perennial short term</t>
  </si>
  <si>
    <t>Acres</t>
  </si>
  <si>
    <t>Total Project Cost:</t>
  </si>
  <si>
    <t>Amount to be Paid by Applicant:</t>
  </si>
  <si>
    <t>Comments/Notes:</t>
  </si>
  <si>
    <t>MAWQCP Practices </t>
  </si>
  <si>
    <t>Scenario</t>
  </si>
  <si>
    <r>
      <rPr>
        <b/>
        <sz val="11"/>
        <color rgb="FFFFFFFF"/>
        <rFont val="Calibri"/>
      </rPr>
      <t>Payment per Unit for MAWQCP Participants</t>
    </r>
    <r>
      <rPr>
        <sz val="11"/>
        <color rgb="FFFFFFFF"/>
        <rFont val="Calibri"/>
      </rPr>
      <t> 
75% of identified cost.</t>
    </r>
  </si>
  <si>
    <r>
      <rPr>
        <b/>
        <sz val="11"/>
        <color rgb="FFFFFFFF"/>
        <rFont val="Calibri"/>
      </rPr>
      <t>Payment per Unit for Applicants not in MAWQCP</t>
    </r>
    <r>
      <rPr>
        <sz val="11"/>
        <color rgb="FFFFFFFF"/>
        <rFont val="Calibri"/>
      </rPr>
      <t> 
60% of identified cost.</t>
    </r>
  </si>
  <si>
    <t>Conservation Cover </t>
  </si>
  <si>
    <t>Intro. Species w/ Foregone Income</t>
  </si>
  <si>
    <t>Acre </t>
  </si>
  <si>
    <t>$431.77 </t>
  </si>
  <si>
    <t>$345.41 </t>
  </si>
  <si>
    <t>Native species w/ foregone income</t>
  </si>
  <si>
    <t>$517.00 </t>
  </si>
  <si>
    <t>$413.60 </t>
  </si>
  <si>
    <t>Conservation Crop Rotation </t>
  </si>
  <si>
    <t>Perennial Short Term</t>
  </si>
  <si>
    <t>$54.86 </t>
  </si>
  <si>
    <t>$43.88 </t>
  </si>
  <si>
    <t>Small Grain</t>
  </si>
  <si>
    <t>$39.18 </t>
  </si>
  <si>
    <t>$31.34 </t>
  </si>
  <si>
    <t>Tree/Shrub Establishment </t>
  </si>
  <si>
    <t>Tree/shrub Planting</t>
  </si>
  <si>
    <t>Each </t>
  </si>
  <si>
    <t>$2.87 </t>
  </si>
  <si>
    <t>$2.29 </t>
  </si>
  <si>
    <t>Site Prep</t>
  </si>
  <si>
    <t>Mulching (Fabric)</t>
  </si>
  <si>
    <t>$1.10 </t>
  </si>
  <si>
    <t>$0.88 </t>
  </si>
  <si>
    <t>Mulching (Natural)</t>
  </si>
  <si>
    <t>$0.24 </t>
  </si>
  <si>
    <t>$0.19 </t>
  </si>
  <si>
    <t>Pasture and Hay Planting </t>
  </si>
  <si>
    <t>Cool Seas.</t>
  </si>
  <si>
    <t>$235.35 </t>
  </si>
  <si>
    <t>$188.28 </t>
  </si>
  <si>
    <t>Cool Seas. w/o Lime/Fert.</t>
  </si>
  <si>
    <t>$90.50 </t>
  </si>
  <si>
    <t>$72.40 </t>
  </si>
  <si>
    <t>Warm Seas</t>
  </si>
  <si>
    <t>$254.65 </t>
  </si>
  <si>
    <t>$203.72 </t>
  </si>
  <si>
    <t>Warm Seas. w/o Lime/Fert</t>
  </si>
  <si>
    <t>$160.68 </t>
  </si>
  <si>
    <t>$128.54 </t>
  </si>
  <si>
    <t xml:space="preserve"> Amount Requested:</t>
  </si>
  <si>
    <t xml:space="preserve">I certify to the best of my knowledge and belief that the report is true, complete, accurate, and the expenditures are for the purposes and objectives set forth in the terms and conditions of the project.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By typing my name in the signature field, I understand that I am electronically signing this form. I understand that my electronic signature has the same legal effect and can be enforced in the same way as a handwritten signature. (Minn. Stat. Ch.325L.07) </t>
  </si>
  <si>
    <t>Authorized Official Signature (Grantee)</t>
  </si>
  <si>
    <t>Printed Signature</t>
  </si>
  <si>
    <t>Date</t>
  </si>
  <si>
    <t>For MDA Use Only</t>
  </si>
  <si>
    <t>Payment Amount Approved:</t>
  </si>
  <si>
    <t>Authorized Official Signature***</t>
  </si>
  <si>
    <r>
      <t>Cost per Unit</t>
    </r>
    <r>
      <rPr>
        <sz val="11"/>
        <color rgb="FFFFFFFF"/>
        <rFont val="Calibri"/>
      </rPr>
      <t> </t>
    </r>
  </si>
  <si>
    <t>Final award will not exceed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</si>
</sst>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_([$$-409]* #,##0.00_);_([$$-409]* \(#,##0.00\);_([$$-409]* &quot;-&quot;??_);_(@_)"/>
  </numFmts>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0"/>
      <color theme="1"/>
      <name val="Aptos Narrow"/>
      <family val="2"/>
      <scheme val="minor"/>
    </font>
    <font>
      <i/>
      <sz val="10"/>
      <color rgb="FFFF0000"/>
      <name val="Aptos Narrow"/>
      <family val="2"/>
      <scheme val="minor"/>
    </font>
    <font>
      <sz val="10"/>
      <color theme="1"/>
      <name val="Aptos Narrow"/>
      <family val="2"/>
      <scheme val="minor"/>
    </font>
    <font>
      <sz val="11"/>
      <color rgb="FF000000"/>
      <name val="Calibri"/>
      <family val="2"/>
    </font>
    <font>
      <b/>
      <sz val="11"/>
      <color theme="0"/>
      <name val="Calibri"/>
      <family val="2"/>
    </font>
    <font>
      <b/>
      <i/>
      <sz val="11"/>
      <color theme="0"/>
      <name val="Aptos Narrow"/>
      <family val="2"/>
      <scheme val="minor"/>
    </font>
    <font>
      <b/>
      <sz val="11"/>
      <color rgb="FFFFFFFF"/>
      <name val="Calibri"/>
    </font>
    <font>
      <sz val="11"/>
      <color rgb="FFFFFFFF"/>
      <name val="Calibri"/>
    </font>
    <font>
      <b/>
      <sz val="16"/>
      <color theme="0"/>
      <name val="Aptos Narrow"/>
      <family val="2"/>
      <scheme val="minor"/>
    </font>
    <font>
      <b/>
      <sz val="18"/>
      <color theme="0"/>
      <name val="Aptos Narrow"/>
      <family val="2"/>
      <scheme val="minor"/>
    </font>
    <font>
      <b/>
      <sz val="11"/>
      <color rgb="FFFF0000"/>
      <name val="Aptos Narrow"/>
      <family val="2"/>
      <scheme val="minor"/>
    </font>
    <font>
      <sz val="10"/>
      <color theme="0"/>
      <name val="Aptos Narrow"/>
      <family val="2"/>
      <scheme val="minor"/>
    </font>
    <font>
      <b/>
      <sz val="11"/>
      <color rgb="FF000000"/>
      <name val="Calibri"/>
      <family val="2"/>
    </font>
  </fonts>
  <fills count="1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BFBFBF"/>
        <bgColor rgb="FF000000"/>
      </patternFill>
    </fill>
    <fill>
      <patternFill patternType="solid">
        <fgColor rgb="FFD9D9D9"/>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3">
    <xf numFmtId="0" fontId="0" fillId="0" borderId="0" xfId="0"/>
    <xf numFmtId="43" fontId="2" fillId="2" borderId="1" xfId="1" applyFont="1" applyFill="1" applyBorder="1" applyAlignment="1">
      <alignment horizontal="center" wrapText="1"/>
    </xf>
    <xf numFmtId="0" fontId="5" fillId="3" borderId="1" xfId="0" applyFont="1" applyFill="1" applyBorder="1"/>
    <xf numFmtId="164" fontId="5" fillId="3" borderId="1" xfId="0" applyNumberFormat="1" applyFont="1" applyFill="1" applyBorder="1"/>
    <xf numFmtId="43" fontId="5" fillId="3" borderId="1" xfId="1" applyFont="1" applyFill="1" applyBorder="1"/>
    <xf numFmtId="8" fontId="5" fillId="3" borderId="1" xfId="0" applyNumberFormat="1" applyFont="1" applyFill="1" applyBorder="1" applyAlignment="1">
      <alignment horizontal="center"/>
    </xf>
    <xf numFmtId="0" fontId="7" fillId="3" borderId="0" xfId="0" applyFont="1" applyFill="1"/>
    <xf numFmtId="0" fontId="0" fillId="0" borderId="1" xfId="0" applyBorder="1" applyProtection="1">
      <protection locked="0"/>
    </xf>
    <xf numFmtId="43" fontId="0" fillId="0" borderId="1" xfId="1" applyFont="1" applyBorder="1" applyProtection="1">
      <protection locked="0"/>
    </xf>
    <xf numFmtId="44" fontId="0" fillId="0" borderId="1" xfId="1" applyNumberFormat="1" applyFont="1" applyBorder="1" applyProtection="1"/>
    <xf numFmtId="43" fontId="0" fillId="0" borderId="1" xfId="1" applyFont="1" applyBorder="1"/>
    <xf numFmtId="43" fontId="3" fillId="0" borderId="1" xfId="1" applyFont="1" applyBorder="1" applyAlignment="1">
      <alignment horizontal="right"/>
    </xf>
    <xf numFmtId="0" fontId="0" fillId="0" borderId="1" xfId="0" applyBorder="1"/>
    <xf numFmtId="0" fontId="0" fillId="0" borderId="0" xfId="0" applyAlignment="1">
      <alignment wrapText="1"/>
    </xf>
    <xf numFmtId="0" fontId="8" fillId="5"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2" fillId="2" borderId="0" xfId="0" applyFont="1" applyFill="1" applyBorder="1" applyAlignment="1">
      <alignment horizontal="center" wrapText="1"/>
    </xf>
    <xf numFmtId="0" fontId="0" fillId="0" borderId="9" xfId="0" applyBorder="1" applyProtection="1">
      <protection locked="0"/>
    </xf>
    <xf numFmtId="164" fontId="0" fillId="0" borderId="9" xfId="0" applyNumberFormat="1" applyBorder="1" applyProtection="1">
      <protection locked="0"/>
    </xf>
    <xf numFmtId="43" fontId="0" fillId="0" borderId="9" xfId="1" applyFont="1" applyBorder="1"/>
    <xf numFmtId="0" fontId="0" fillId="0" borderId="9" xfId="0" applyFill="1" applyBorder="1"/>
    <xf numFmtId="0" fontId="0" fillId="0" borderId="10" xfId="0" applyBorder="1" applyProtection="1">
      <protection locked="0"/>
    </xf>
    <xf numFmtId="43" fontId="0" fillId="0" borderId="10" xfId="1" applyFont="1" applyBorder="1"/>
    <xf numFmtId="43" fontId="3" fillId="14" borderId="10" xfId="1" applyFont="1" applyFill="1" applyBorder="1" applyAlignment="1">
      <alignment horizontal="right" wrapText="1"/>
    </xf>
    <xf numFmtId="165" fontId="0" fillId="0" borderId="9" xfId="0" applyNumberFormat="1" applyFill="1" applyBorder="1" applyAlignment="1">
      <alignment vertical="top" wrapText="1"/>
    </xf>
    <xf numFmtId="0" fontId="11"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8" borderId="4"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9" borderId="4"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1" borderId="4"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4" fillId="2" borderId="1" xfId="0" applyFont="1" applyFill="1" applyBorder="1" applyProtection="1">
      <protection locked="0"/>
    </xf>
    <xf numFmtId="0" fontId="4" fillId="2" borderId="15" xfId="0" applyFont="1" applyFill="1" applyBorder="1" applyProtection="1">
      <protection locked="0"/>
    </xf>
    <xf numFmtId="0" fontId="2" fillId="2" borderId="16" xfId="0" applyFont="1" applyFill="1" applyBorder="1" applyAlignment="1">
      <alignment horizontal="center" wrapText="1"/>
    </xf>
    <xf numFmtId="43" fontId="2" fillId="2" borderId="16" xfId="1" applyFont="1" applyFill="1" applyBorder="1" applyAlignment="1">
      <alignment horizontal="center" wrapText="1"/>
    </xf>
    <xf numFmtId="43" fontId="16" fillId="2" borderId="1" xfId="1" applyFont="1" applyFill="1" applyBorder="1" applyAlignment="1">
      <alignment horizontal="center" vertical="top" wrapText="1"/>
    </xf>
    <xf numFmtId="0" fontId="16" fillId="2" borderId="1" xfId="0" applyFont="1" applyFill="1" applyBorder="1" applyAlignment="1">
      <alignment horizontal="center" vertical="top" wrapText="1"/>
    </xf>
    <xf numFmtId="165" fontId="0" fillId="0" borderId="1" xfId="0" applyNumberFormat="1" applyBorder="1" applyAlignment="1">
      <alignment horizontal="center"/>
    </xf>
    <xf numFmtId="165" fontId="8" fillId="5" borderId="12" xfId="0" applyNumberFormat="1" applyFont="1" applyFill="1" applyBorder="1" applyAlignment="1">
      <alignment horizontal="left" vertical="center" wrapText="1"/>
    </xf>
    <xf numFmtId="165" fontId="8" fillId="8" borderId="12" xfId="0" applyNumberFormat="1" applyFont="1" applyFill="1" applyBorder="1" applyAlignment="1">
      <alignment horizontal="left" vertical="center" wrapText="1"/>
    </xf>
    <xf numFmtId="165" fontId="8" fillId="7" borderId="12" xfId="0" applyNumberFormat="1" applyFont="1" applyFill="1" applyBorder="1" applyAlignment="1">
      <alignment horizontal="left" vertical="center" wrapText="1"/>
    </xf>
    <xf numFmtId="165" fontId="8" fillId="10" borderId="12" xfId="0" applyNumberFormat="1" applyFont="1" applyFill="1" applyBorder="1" applyAlignment="1">
      <alignment horizontal="left" vertical="center" wrapText="1"/>
    </xf>
    <xf numFmtId="165" fontId="8" fillId="9" borderId="12" xfId="0" applyNumberFormat="1" applyFont="1" applyFill="1" applyBorder="1" applyAlignment="1">
      <alignment horizontal="left" vertical="center" wrapText="1"/>
    </xf>
    <xf numFmtId="165" fontId="8" fillId="12" borderId="12" xfId="0" applyNumberFormat="1" applyFont="1" applyFill="1" applyBorder="1" applyAlignment="1">
      <alignment horizontal="left" vertical="center" wrapText="1"/>
    </xf>
    <xf numFmtId="165" fontId="8" fillId="11" borderId="12" xfId="0" applyNumberFormat="1" applyFont="1" applyFill="1" applyBorder="1" applyAlignment="1">
      <alignment horizontal="left" vertical="center" wrapText="1"/>
    </xf>
    <xf numFmtId="165" fontId="8" fillId="11" borderId="13" xfId="0" applyNumberFormat="1" applyFont="1" applyFill="1" applyBorder="1" applyAlignment="1">
      <alignment horizontal="left" vertical="center" wrapText="1"/>
    </xf>
    <xf numFmtId="0" fontId="0" fillId="0" borderId="1" xfId="0" applyNumberFormat="1" applyBorder="1" applyProtection="1">
      <protection locked="0"/>
    </xf>
    <xf numFmtId="0" fontId="0" fillId="0" borderId="10" xfId="0" applyNumberFormat="1" applyBorder="1" applyProtection="1">
      <protection locked="0"/>
    </xf>
    <xf numFmtId="43" fontId="3" fillId="14" borderId="1" xfId="1" applyFont="1" applyFill="1" applyBorder="1" applyAlignment="1" applyProtection="1">
      <alignment horizontal="left"/>
      <protection locked="0"/>
    </xf>
    <xf numFmtId="44" fontId="7" fillId="0" borderId="1" xfId="1" applyNumberFormat="1" applyFont="1" applyBorder="1" applyProtection="1"/>
    <xf numFmtId="165" fontId="3" fillId="14" borderId="10" xfId="2" applyNumberFormat="1" applyFont="1" applyFill="1" applyBorder="1" applyProtection="1"/>
    <xf numFmtId="8" fontId="8" fillId="9" borderId="4" xfId="0" applyNumberFormat="1" applyFont="1" applyFill="1" applyBorder="1" applyAlignment="1">
      <alignment horizontal="left" vertical="center" wrapText="1"/>
    </xf>
    <xf numFmtId="8" fontId="8" fillId="9" borderId="1" xfId="0" applyNumberFormat="1" applyFont="1" applyFill="1" applyBorder="1" applyAlignment="1">
      <alignment horizontal="left" vertical="center" wrapText="1"/>
    </xf>
    <xf numFmtId="0" fontId="0" fillId="0" borderId="7" xfId="0" applyFill="1" applyBorder="1" applyAlignment="1">
      <alignment vertical="center" wrapText="1"/>
    </xf>
    <xf numFmtId="43" fontId="0" fillId="0" borderId="0" xfId="1" applyFont="1"/>
    <xf numFmtId="164" fontId="3" fillId="0" borderId="9" xfId="0" applyNumberFormat="1" applyFont="1" applyFill="1" applyBorder="1" applyAlignment="1">
      <alignment horizontal="right" vertical="top"/>
    </xf>
    <xf numFmtId="0" fontId="15" fillId="14" borderId="10" xfId="0" applyFont="1" applyFill="1" applyBorder="1" applyAlignment="1">
      <alignment wrapText="1"/>
    </xf>
    <xf numFmtId="0" fontId="8" fillId="0" borderId="0" xfId="0" applyFont="1"/>
    <xf numFmtId="0" fontId="8" fillId="0" borderId="17" xfId="0" applyFont="1" applyBorder="1"/>
    <xf numFmtId="0" fontId="8" fillId="0" borderId="18" xfId="0" applyFont="1" applyBorder="1"/>
    <xf numFmtId="0" fontId="8" fillId="0" borderId="0" xfId="0" applyFont="1" applyBorder="1"/>
    <xf numFmtId="0" fontId="8" fillId="0" borderId="23" xfId="0" applyFont="1" applyBorder="1"/>
    <xf numFmtId="0" fontId="8" fillId="0" borderId="27" xfId="0" applyFont="1" applyBorder="1"/>
    <xf numFmtId="0" fontId="8" fillId="0" borderId="26" xfId="0" applyFont="1" applyBorder="1"/>
    <xf numFmtId="0" fontId="8" fillId="0" borderId="28" xfId="0" applyFont="1" applyBorder="1"/>
    <xf numFmtId="0" fontId="17" fillId="16" borderId="19" xfId="0" applyFont="1" applyFill="1" applyBorder="1"/>
    <xf numFmtId="0" fontId="8" fillId="16" borderId="20" xfId="0" applyFont="1" applyFill="1" applyBorder="1"/>
    <xf numFmtId="0" fontId="8" fillId="16" borderId="21" xfId="0" applyFont="1" applyFill="1" applyBorder="1"/>
    <xf numFmtId="0" fontId="8" fillId="0" borderId="22" xfId="0" applyFont="1" applyBorder="1"/>
    <xf numFmtId="0" fontId="8" fillId="0" borderId="30" xfId="0" applyFont="1" applyBorder="1"/>
    <xf numFmtId="0" fontId="0" fillId="0" borderId="0" xfId="0" applyBorder="1"/>
    <xf numFmtId="0" fontId="8" fillId="14" borderId="22" xfId="0" applyFont="1" applyFill="1" applyBorder="1" applyAlignment="1">
      <alignment vertical="center"/>
    </xf>
    <xf numFmtId="0" fontId="8" fillId="14" borderId="0" xfId="0" applyFont="1" applyFill="1" applyBorder="1" applyAlignment="1">
      <alignment vertical="center"/>
    </xf>
    <xf numFmtId="0" fontId="0" fillId="0" borderId="9" xfId="0" applyBorder="1" applyAlignment="1" applyProtection="1">
      <alignment horizontal="left" vertical="top"/>
      <protection locked="0"/>
    </xf>
    <xf numFmtId="0" fontId="14" fillId="2" borderId="5" xfId="0" applyFont="1" applyFill="1" applyBorder="1" applyAlignment="1">
      <alignment horizontal="left" wrapText="1"/>
    </xf>
    <xf numFmtId="0" fontId="3" fillId="13" borderId="19" xfId="0" applyFont="1" applyFill="1" applyBorder="1" applyAlignment="1">
      <alignment horizontal="center" vertical="center" wrapText="1"/>
    </xf>
    <xf numFmtId="0" fontId="3" fillId="13" borderId="20"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30"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4" fillId="2" borderId="2"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15" xfId="0" applyFont="1" applyFill="1" applyBorder="1" applyAlignment="1" applyProtection="1">
      <alignment horizontal="left" vertical="top"/>
      <protection locked="0"/>
    </xf>
    <xf numFmtId="43" fontId="4" fillId="2" borderId="15" xfId="1" applyFont="1" applyFill="1" applyBorder="1" applyAlignment="1" applyProtection="1">
      <alignment horizontal="left"/>
      <protection locked="0"/>
    </xf>
    <xf numFmtId="0" fontId="8" fillId="0" borderId="29" xfId="0" applyFont="1" applyBorder="1"/>
    <xf numFmtId="0" fontId="8" fillId="0" borderId="17" xfId="0" applyFont="1" applyBorder="1"/>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15" borderId="22" xfId="0" applyFont="1" applyFill="1" applyBorder="1" applyAlignment="1">
      <alignment wrapText="1"/>
    </xf>
    <xf numFmtId="0" fontId="8" fillId="15" borderId="0" xfId="0" applyFont="1" applyFill="1" applyBorder="1" applyAlignment="1">
      <alignment wrapText="1"/>
    </xf>
    <xf numFmtId="0" fontId="8" fillId="15" borderId="23" xfId="0" applyFont="1" applyFill="1" applyBorder="1" applyAlignment="1">
      <alignment wrapText="1"/>
    </xf>
    <xf numFmtId="0" fontId="8" fillId="0" borderId="24" xfId="0" applyFont="1" applyBorder="1"/>
    <xf numFmtId="0" fontId="8" fillId="0" borderId="5" xfId="0" applyFont="1" applyBorder="1"/>
    <xf numFmtId="0" fontId="8" fillId="0" borderId="25" xfId="0" applyFont="1" applyBorder="1"/>
    <xf numFmtId="0" fontId="8" fillId="0" borderId="26" xfId="0" applyFont="1" applyBorder="1"/>
    <xf numFmtId="165" fontId="8" fillId="5" borderId="11" xfId="0" applyNumberFormat="1" applyFont="1" applyFill="1" applyBorder="1" applyAlignment="1">
      <alignment horizontal="left" vertical="center" wrapText="1"/>
    </xf>
  </cellXfs>
  <cellStyles count="3">
    <cellStyle name="Comma" xfId="1" builtinId="3"/>
    <cellStyle name="Currency" xfId="2" builtinId="4"/>
    <cellStyle name="Normal" xfId="0" builtinId="0"/>
  </cellStyles>
  <dxfs count="18">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35EC-8DC0-4BB8-BCB1-948BE26AE0BE}">
  <sheetPr>
    <tabColor rgb="FF92D050"/>
  </sheetPr>
  <dimension ref="A1:K40"/>
  <sheetViews>
    <sheetView tabSelected="1" zoomScale="70" zoomScaleNormal="70" workbookViewId="0">
      <selection activeCell="J18" sqref="J18"/>
    </sheetView>
  </sheetViews>
  <sheetFormatPr defaultRowHeight="14.4" x14ac:dyDescent="0.3"/>
  <cols>
    <col min="1" max="1" width="29.5546875" customWidth="1"/>
    <col min="2" max="2" width="38.44140625" customWidth="1"/>
    <col min="3" max="3" width="14.44140625" customWidth="1"/>
    <col min="4" max="4" width="24.21875" customWidth="1"/>
    <col min="5" max="5" width="29.6640625" customWidth="1"/>
    <col min="6" max="6" width="28.109375" customWidth="1"/>
    <col min="7" max="7" width="53.33203125" customWidth="1"/>
  </cols>
  <sheetData>
    <row r="1" spans="1:11" ht="31.5" customHeight="1" x14ac:dyDescent="0.3">
      <c r="A1" s="106" t="s">
        <v>0</v>
      </c>
      <c r="B1" s="107"/>
      <c r="C1" s="107"/>
      <c r="D1" s="107"/>
      <c r="E1" s="107"/>
      <c r="F1" s="107"/>
      <c r="G1" s="107"/>
      <c r="H1" s="97" t="s">
        <v>1</v>
      </c>
      <c r="I1" s="98"/>
      <c r="J1" s="98"/>
      <c r="K1" s="99"/>
    </row>
    <row r="2" spans="1:11" ht="22.5" customHeight="1" thickBot="1" x14ac:dyDescent="0.5">
      <c r="A2" s="96" t="s">
        <v>2</v>
      </c>
      <c r="B2" s="96"/>
      <c r="C2" s="96"/>
      <c r="D2" s="96"/>
      <c r="E2" s="96"/>
      <c r="F2" s="96"/>
      <c r="G2" s="96"/>
      <c r="H2" s="100"/>
      <c r="I2" s="101"/>
      <c r="J2" s="101"/>
      <c r="K2" s="102"/>
    </row>
    <row r="3" spans="1:11" x14ac:dyDescent="0.3">
      <c r="A3" s="103" t="s">
        <v>3</v>
      </c>
      <c r="B3" s="104"/>
      <c r="C3" s="104"/>
      <c r="D3" s="105"/>
      <c r="E3" s="70" t="s">
        <v>4</v>
      </c>
      <c r="F3" s="70" t="s">
        <v>5</v>
      </c>
      <c r="G3" s="53" t="s">
        <v>6</v>
      </c>
    </row>
    <row r="4" spans="1:11" x14ac:dyDescent="0.3">
      <c r="A4" s="108" t="s">
        <v>7</v>
      </c>
      <c r="B4" s="108"/>
      <c r="C4" s="108"/>
      <c r="D4" s="108"/>
      <c r="E4" s="109" t="s">
        <v>8</v>
      </c>
      <c r="F4" s="109"/>
      <c r="G4" s="54" t="s">
        <v>9</v>
      </c>
    </row>
    <row r="5" spans="1:11" x14ac:dyDescent="0.3">
      <c r="A5" s="55" t="s">
        <v>10</v>
      </c>
      <c r="B5" s="55" t="s">
        <v>11</v>
      </c>
      <c r="C5" s="56" t="s">
        <v>12</v>
      </c>
      <c r="D5" s="56" t="s">
        <v>13</v>
      </c>
      <c r="E5" s="55" t="s">
        <v>14</v>
      </c>
      <c r="F5" s="56" t="s">
        <v>15</v>
      </c>
      <c r="G5" s="55" t="s">
        <v>16</v>
      </c>
    </row>
    <row r="6" spans="1:11" ht="48.75" customHeight="1" x14ac:dyDescent="0.3">
      <c r="A6" s="58" t="s">
        <v>17</v>
      </c>
      <c r="B6" s="58" t="s">
        <v>18</v>
      </c>
      <c r="C6" s="1"/>
      <c r="D6" s="58" t="s">
        <v>19</v>
      </c>
      <c r="E6" s="58" t="s">
        <v>20</v>
      </c>
      <c r="F6" s="57" t="s">
        <v>21</v>
      </c>
      <c r="G6" s="22"/>
    </row>
    <row r="7" spans="1:11" x14ac:dyDescent="0.3">
      <c r="A7" s="2" t="s">
        <v>22</v>
      </c>
      <c r="B7" s="3" t="s">
        <v>23</v>
      </c>
      <c r="C7" s="4">
        <v>10</v>
      </c>
      <c r="D7" s="4" t="s">
        <v>24</v>
      </c>
      <c r="E7" s="5">
        <v>73.14</v>
      </c>
      <c r="F7" s="4">
        <v>731.4</v>
      </c>
      <c r="G7" s="6"/>
    </row>
    <row r="8" spans="1:11" x14ac:dyDescent="0.3">
      <c r="A8" s="7"/>
      <c r="B8" s="68"/>
      <c r="C8" s="8"/>
      <c r="D8" s="8"/>
      <c r="E8" s="59">
        <f>_xlfn.XLOOKUP(B8, 'Flat Rates for Payment'!B:B, 'Flat Rates for Payment'!D:D, "")</f>
        <v>0</v>
      </c>
      <c r="F8" s="9">
        <f>SUM(C8*E8)</f>
        <v>0</v>
      </c>
      <c r="G8" s="7"/>
    </row>
    <row r="9" spans="1:11" x14ac:dyDescent="0.3">
      <c r="A9" s="7"/>
      <c r="B9" s="68"/>
      <c r="C9" s="8"/>
      <c r="E9" s="59">
        <f>_xlfn.XLOOKUP(B9, 'Flat Rates for Payment'!B:B, 'Flat Rates for Payment'!D:D, "")</f>
        <v>0</v>
      </c>
      <c r="F9" s="9">
        <f t="shared" ref="F9:F18" si="0">SUM(C9*E9)</f>
        <v>0</v>
      </c>
      <c r="G9" s="7"/>
    </row>
    <row r="10" spans="1:11" x14ac:dyDescent="0.3">
      <c r="A10" s="7"/>
      <c r="B10" s="68"/>
      <c r="C10" s="8"/>
      <c r="D10" s="8"/>
      <c r="E10" s="59">
        <f>_xlfn.XLOOKUP(B10, 'Flat Rates for Payment'!B:B, 'Flat Rates for Payment'!D:D, "")</f>
        <v>0</v>
      </c>
      <c r="F10" s="9">
        <f>SUM(C10*E10)</f>
        <v>0</v>
      </c>
      <c r="G10" s="7"/>
    </row>
    <row r="11" spans="1:11" x14ac:dyDescent="0.3">
      <c r="A11" s="7"/>
      <c r="B11" s="68"/>
      <c r="C11" s="8"/>
      <c r="D11" s="8"/>
      <c r="E11" s="59">
        <f>_xlfn.XLOOKUP(B11, 'Flat Rates for Payment'!B:B, 'Flat Rates for Payment'!D:D, "")</f>
        <v>0</v>
      </c>
      <c r="F11" s="9">
        <f>SUM(C11*E11)</f>
        <v>0</v>
      </c>
      <c r="G11" s="7"/>
    </row>
    <row r="12" spans="1:11" x14ac:dyDescent="0.3">
      <c r="A12" s="7"/>
      <c r="B12" s="68"/>
      <c r="C12" s="8"/>
      <c r="D12" s="8"/>
      <c r="E12" s="59">
        <f>_xlfn.XLOOKUP(B12, 'Flat Rates for Payment'!B:B, 'Flat Rates for Payment'!D:D, "")</f>
        <v>0</v>
      </c>
      <c r="F12" s="9">
        <f t="shared" si="0"/>
        <v>0</v>
      </c>
      <c r="G12" s="7"/>
    </row>
    <row r="13" spans="1:11" x14ac:dyDescent="0.3">
      <c r="A13" s="7"/>
      <c r="B13" s="68"/>
      <c r="C13" s="8"/>
      <c r="D13" s="8"/>
      <c r="E13" s="59">
        <f>_xlfn.XLOOKUP(B13, 'Flat Rates for Payment'!B:B, 'Flat Rates for Payment'!D:D, "")</f>
        <v>0</v>
      </c>
      <c r="F13" s="9">
        <f t="shared" si="0"/>
        <v>0</v>
      </c>
      <c r="G13" s="7"/>
    </row>
    <row r="14" spans="1:11" x14ac:dyDescent="0.3">
      <c r="A14" s="7"/>
      <c r="B14" s="68"/>
      <c r="C14" s="8"/>
      <c r="D14" s="8"/>
      <c r="E14" s="59">
        <f>_xlfn.XLOOKUP(B14, 'Flat Rates for Payment'!B:B, 'Flat Rates for Payment'!D:D, "")</f>
        <v>0</v>
      </c>
      <c r="F14" s="9">
        <f t="shared" si="0"/>
        <v>0</v>
      </c>
      <c r="G14" s="7"/>
    </row>
    <row r="15" spans="1:11" x14ac:dyDescent="0.3">
      <c r="A15" s="7"/>
      <c r="B15" s="68"/>
      <c r="C15" s="8"/>
      <c r="D15" s="8"/>
      <c r="E15" s="59">
        <f>_xlfn.XLOOKUP(B15, 'Flat Rates for Payment'!B:B, 'Flat Rates for Payment'!D:D, "")</f>
        <v>0</v>
      </c>
      <c r="F15" s="9">
        <f t="shared" si="0"/>
        <v>0</v>
      </c>
      <c r="G15" s="7"/>
    </row>
    <row r="16" spans="1:11" x14ac:dyDescent="0.3">
      <c r="A16" s="7"/>
      <c r="B16" s="68"/>
      <c r="C16" s="8"/>
      <c r="D16" s="8"/>
      <c r="E16" s="59">
        <f>_xlfn.XLOOKUP(B16, 'Flat Rates for Payment'!B:B, 'Flat Rates for Payment'!D:D, "")</f>
        <v>0</v>
      </c>
      <c r="F16" s="9">
        <f t="shared" si="0"/>
        <v>0</v>
      </c>
      <c r="G16" s="7"/>
    </row>
    <row r="17" spans="1:9" x14ac:dyDescent="0.3">
      <c r="A17" s="7"/>
      <c r="B17" s="68"/>
      <c r="C17" s="8"/>
      <c r="D17" s="8"/>
      <c r="E17" s="59">
        <f>_xlfn.XLOOKUP(B17, 'Flat Rates for Payment'!B:B, 'Flat Rates for Payment'!D:D, "")</f>
        <v>0</v>
      </c>
      <c r="F17" s="9">
        <f t="shared" si="0"/>
        <v>0</v>
      </c>
      <c r="G17" s="7"/>
    </row>
    <row r="18" spans="1:9" x14ac:dyDescent="0.3">
      <c r="A18" s="7"/>
      <c r="B18" s="68"/>
      <c r="C18" s="8"/>
      <c r="D18" s="8"/>
      <c r="E18" s="59">
        <f>_xlfn.XLOOKUP(B18, 'Flat Rates for Payment'!B:B, 'Flat Rates for Payment'!D:D, "")</f>
        <v>0</v>
      </c>
      <c r="F18" s="9">
        <f t="shared" si="0"/>
        <v>0</v>
      </c>
      <c r="G18" s="7"/>
    </row>
    <row r="19" spans="1:9" x14ac:dyDescent="0.3">
      <c r="A19" s="7"/>
      <c r="B19" s="68"/>
      <c r="C19" s="10"/>
      <c r="D19" s="10"/>
      <c r="E19" s="11" t="s">
        <v>25</v>
      </c>
      <c r="F19" s="71">
        <f>SUM(F8:F18)</f>
        <v>0</v>
      </c>
      <c r="G19" s="12"/>
    </row>
    <row r="20" spans="1:9" x14ac:dyDescent="0.3">
      <c r="A20" s="27"/>
      <c r="B20" s="69"/>
      <c r="C20" s="28"/>
      <c r="D20" s="28"/>
      <c r="E20" s="29" t="s">
        <v>72</v>
      </c>
      <c r="F20" s="72">
        <f>IF(F3="Yes", F19*75%, IF(F3="No", F19*60%, ""))</f>
        <v>0</v>
      </c>
      <c r="G20" s="78" t="s">
        <v>81</v>
      </c>
    </row>
    <row r="21" spans="1:9" ht="16.8" customHeight="1" x14ac:dyDescent="0.3">
      <c r="A21" s="23"/>
      <c r="B21" s="24"/>
      <c r="C21" s="25"/>
      <c r="D21" s="25"/>
      <c r="E21" s="77" t="s">
        <v>26</v>
      </c>
      <c r="F21" s="30">
        <f>IF(F3="Yes", F19*25%, IF(F3="No", F19*40%, ""))</f>
        <v>0</v>
      </c>
      <c r="G21" s="26"/>
    </row>
    <row r="22" spans="1:9" x14ac:dyDescent="0.3">
      <c r="A22" s="95" t="s">
        <v>27</v>
      </c>
      <c r="B22" s="95"/>
      <c r="C22" s="95"/>
      <c r="D22" s="95"/>
      <c r="E22" s="95"/>
      <c r="F22" s="95"/>
      <c r="G22" s="95"/>
    </row>
    <row r="23" spans="1:9" x14ac:dyDescent="0.3">
      <c r="A23" s="95"/>
      <c r="B23" s="95"/>
      <c r="C23" s="95"/>
      <c r="D23" s="95"/>
      <c r="E23" s="95"/>
      <c r="F23" s="95"/>
      <c r="G23" s="95"/>
    </row>
    <row r="24" spans="1:9" x14ac:dyDescent="0.3">
      <c r="A24" s="95"/>
      <c r="B24" s="95"/>
      <c r="C24" s="95"/>
      <c r="D24" s="95"/>
      <c r="E24" s="95"/>
      <c r="F24" s="95"/>
      <c r="G24" s="95"/>
    </row>
    <row r="25" spans="1:9" x14ac:dyDescent="0.3">
      <c r="A25" s="95"/>
      <c r="B25" s="95"/>
      <c r="C25" s="95"/>
      <c r="D25" s="95"/>
      <c r="E25" s="95"/>
      <c r="F25" s="95"/>
      <c r="G25" s="95"/>
    </row>
    <row r="26" spans="1:9" ht="14.4" customHeight="1" thickBot="1" x14ac:dyDescent="0.35">
      <c r="A26" s="75"/>
      <c r="B26" s="75"/>
    </row>
    <row r="27" spans="1:9" ht="46.8" customHeight="1" x14ac:dyDescent="0.3">
      <c r="A27" s="112" t="s">
        <v>73</v>
      </c>
      <c r="B27" s="113"/>
      <c r="C27" s="113"/>
      <c r="D27" s="113"/>
      <c r="E27" s="113"/>
      <c r="F27" s="113"/>
      <c r="G27" s="113"/>
      <c r="H27" s="114"/>
    </row>
    <row r="28" spans="1:9" ht="9.6" customHeight="1" x14ac:dyDescent="0.3">
      <c r="A28" s="115"/>
      <c r="B28" s="116"/>
      <c r="C28" s="116"/>
      <c r="D28" s="116"/>
      <c r="E28" s="116"/>
      <c r="F28" s="116"/>
      <c r="G28" s="116"/>
      <c r="H28" s="117"/>
    </row>
    <row r="29" spans="1:9" ht="37.799999999999997" customHeight="1" x14ac:dyDescent="0.3">
      <c r="A29" s="118"/>
      <c r="B29" s="119"/>
      <c r="C29" s="119"/>
      <c r="D29" s="82"/>
      <c r="E29" s="82"/>
      <c r="F29" s="82"/>
      <c r="G29" s="82"/>
      <c r="H29" s="83"/>
    </row>
    <row r="30" spans="1:9" ht="17.399999999999999" customHeight="1" thickBot="1" x14ac:dyDescent="0.35">
      <c r="A30" s="120" t="s">
        <v>74</v>
      </c>
      <c r="B30" s="121"/>
      <c r="C30" s="121"/>
      <c r="D30" s="84"/>
      <c r="E30" s="85" t="s">
        <v>75</v>
      </c>
      <c r="F30" s="84"/>
      <c r="G30" s="85" t="s">
        <v>76</v>
      </c>
      <c r="H30" s="86"/>
    </row>
    <row r="31" spans="1:9" ht="15.6" customHeight="1" thickBot="1" x14ac:dyDescent="0.35">
      <c r="A31" s="81"/>
      <c r="B31" s="79"/>
      <c r="C31" s="79"/>
      <c r="D31" s="79"/>
      <c r="E31" s="79"/>
      <c r="F31" s="79"/>
      <c r="G31" s="79"/>
      <c r="H31" s="82"/>
      <c r="I31" s="92"/>
    </row>
    <row r="32" spans="1:9" ht="16.8" customHeight="1" x14ac:dyDescent="0.3">
      <c r="A32" s="87" t="s">
        <v>77</v>
      </c>
      <c r="B32" s="88"/>
      <c r="C32" s="88"/>
      <c r="D32" s="88"/>
      <c r="E32" s="88"/>
      <c r="F32" s="88"/>
      <c r="G32" s="88"/>
      <c r="H32" s="89"/>
    </row>
    <row r="33" spans="1:8" ht="21" customHeight="1" x14ac:dyDescent="0.3">
      <c r="A33" s="93" t="s">
        <v>78</v>
      </c>
      <c r="B33" s="94"/>
      <c r="C33" s="82"/>
      <c r="D33" s="82"/>
      <c r="E33" s="82"/>
      <c r="F33" s="82"/>
      <c r="G33" s="82"/>
      <c r="H33" s="83"/>
    </row>
    <row r="34" spans="1:8" x14ac:dyDescent="0.3">
      <c r="A34" s="90"/>
      <c r="B34" s="82"/>
      <c r="C34" s="82"/>
      <c r="D34" s="82"/>
      <c r="E34" s="82"/>
      <c r="F34" s="82"/>
      <c r="G34" s="82"/>
      <c r="H34" s="83"/>
    </row>
    <row r="35" spans="1:8" x14ac:dyDescent="0.3">
      <c r="A35" s="118"/>
      <c r="B35" s="119"/>
      <c r="C35" s="119"/>
      <c r="D35" s="82"/>
      <c r="E35" s="82"/>
      <c r="F35" s="82"/>
      <c r="G35" s="82"/>
      <c r="H35" s="83"/>
    </row>
    <row r="36" spans="1:8" x14ac:dyDescent="0.3">
      <c r="A36" s="110" t="s">
        <v>79</v>
      </c>
      <c r="B36" s="111"/>
      <c r="C36" s="111"/>
      <c r="D36" s="82"/>
      <c r="E36" s="80" t="s">
        <v>75</v>
      </c>
      <c r="F36" s="82"/>
      <c r="G36" s="80" t="s">
        <v>76</v>
      </c>
      <c r="H36" s="83"/>
    </row>
    <row r="37" spans="1:8" ht="15" thickBot="1" x14ac:dyDescent="0.35">
      <c r="A37" s="91"/>
      <c r="B37" s="84"/>
      <c r="C37" s="84"/>
      <c r="D37" s="84"/>
      <c r="E37" s="84"/>
      <c r="F37" s="84"/>
      <c r="G37" s="84"/>
      <c r="H37" s="86"/>
    </row>
    <row r="38" spans="1:8" ht="42" customHeight="1" x14ac:dyDescent="0.3"/>
    <row r="40" spans="1:8" x14ac:dyDescent="0.3">
      <c r="D40" s="76"/>
      <c r="G40" s="76"/>
    </row>
  </sheetData>
  <protectedRanges>
    <protectedRange sqref="C8:D20" name="quantity and units"/>
  </protectedRanges>
  <mergeCells count="13">
    <mergeCell ref="A36:C36"/>
    <mergeCell ref="A27:H27"/>
    <mergeCell ref="A28:H28"/>
    <mergeCell ref="A29:C29"/>
    <mergeCell ref="A30:C30"/>
    <mergeCell ref="A35:C35"/>
    <mergeCell ref="A22:G25"/>
    <mergeCell ref="A2:G2"/>
    <mergeCell ref="H1:K2"/>
    <mergeCell ref="A3:D3"/>
    <mergeCell ref="A1:G1"/>
    <mergeCell ref="A4:D4"/>
    <mergeCell ref="E4:F4"/>
  </mergeCells>
  <conditionalFormatting sqref="A8:A20">
    <cfRule type="cellIs" dxfId="17" priority="14" operator="equal">
      <formula>"Pasture and hay planting"</formula>
    </cfRule>
    <cfRule type="cellIs" dxfId="16" priority="15" operator="equal">
      <formula>"Tree/shrub establishment"</formula>
    </cfRule>
    <cfRule type="cellIs" dxfId="15" priority="16" operator="equal">
      <formula>"Conservation crop rotation"</formula>
    </cfRule>
    <cfRule type="cellIs" dxfId="14" priority="17" operator="equal">
      <formula>"Conservation crop rotation"</formula>
    </cfRule>
    <cfRule type="cellIs" dxfId="13" priority="18" operator="equal">
      <formula>"Conservation cover"</formula>
    </cfRule>
  </conditionalFormatting>
  <conditionalFormatting sqref="B8:B20">
    <cfRule type="cellIs" dxfId="12" priority="1" operator="equal">
      <formula>"Cool seas. w/o lime/fert."</formula>
    </cfRule>
    <cfRule type="cellIs" dxfId="11" priority="2" operator="equal">
      <formula>"Warm seas. w/o lime/fert"</formula>
    </cfRule>
    <cfRule type="cellIs" dxfId="10" priority="3" operator="equal">
      <formula>"Warm seas"</formula>
    </cfRule>
    <cfRule type="cellIs" dxfId="9" priority="4" operator="equal">
      <formula>"Cool seas. w/o lime/fert"</formula>
    </cfRule>
    <cfRule type="cellIs" dxfId="8" priority="5" operator="equal">
      <formula>"Cool seas."</formula>
    </cfRule>
    <cfRule type="cellIs" dxfId="7" priority="6" operator="equal">
      <formula>"Mulching (natural)"</formula>
    </cfRule>
    <cfRule type="cellIs" dxfId="6" priority="7" operator="equal">
      <formula>"Mulching (fabric)"</formula>
    </cfRule>
    <cfRule type="cellIs" dxfId="5" priority="8" operator="equal">
      <formula>"Site prep"</formula>
    </cfRule>
    <cfRule type="cellIs" dxfId="4" priority="9" operator="equal">
      <formula>"Tree/shrub planting"</formula>
    </cfRule>
    <cfRule type="cellIs" dxfId="3" priority="10" operator="equal">
      <formula>"Small grain"</formula>
    </cfRule>
    <cfRule type="cellIs" dxfId="2" priority="11" operator="equal">
      <formula>"Perennial short term"</formula>
    </cfRule>
    <cfRule type="cellIs" dxfId="1" priority="12" operator="equal">
      <formula>"Native species w/ foregone income"</formula>
    </cfRule>
    <cfRule type="cellIs" dxfId="0" priority="13" operator="equal">
      <formula>"Intro. species w/ foregone income"</formula>
    </cfRule>
  </conditionalFormatting>
  <dataValidations count="4">
    <dataValidation type="list" allowBlank="1" showInputMessage="1" showErrorMessage="1" sqref="F3" xr:uid="{C2291027-F73E-4C06-BDA5-D89F2936EA9C}">
      <formula1>"Yes, No"</formula1>
    </dataValidation>
    <dataValidation type="list" allowBlank="1" showInputMessage="1" showErrorMessage="1" sqref="A8:A20" xr:uid="{E7D302D8-E49C-4754-A400-508F4965CB8D}">
      <formula1>"Conservation cover, Conservation crop rotation, Tree/Shrub establishment, Pasture and hay planting"</formula1>
    </dataValidation>
    <dataValidation type="list" allowBlank="1" showInputMessage="1" showErrorMessage="1" sqref="B8:B20" xr:uid="{1FF79E3C-60F6-4CF8-B12B-E9D177B0B790}">
      <formula1>"Intro. species w/ foregone income, Native species w/ foregone income, Perennial short term, Small grain, Tree/shrub planting, Site prep, Mulching (fabric), Mulching (natural), Cool seas., Cool seas. w/o lime/fert., Warm seas, Warm seas. w/o lime/fert"</formula1>
    </dataValidation>
    <dataValidation type="list" allowBlank="1" showInputMessage="1" showErrorMessage="1" sqref="D8:D20" xr:uid="{51B0A724-486B-40E6-99C0-00E20B38491E}">
      <formula1>"Each, Acres"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9907-8721-4805-BF85-FDE1CE2B59C8}">
  <sheetPr>
    <tabColor rgb="FF00B0F0"/>
  </sheetPr>
  <dimension ref="A1:F17"/>
  <sheetViews>
    <sheetView workbookViewId="0">
      <selection activeCell="I6" sqref="I6"/>
    </sheetView>
  </sheetViews>
  <sheetFormatPr defaultRowHeight="14.4" x14ac:dyDescent="0.3"/>
  <cols>
    <col min="1" max="1" width="25" customWidth="1"/>
    <col min="2" max="2" width="19.6640625" style="13" customWidth="1"/>
    <col min="4" max="4" width="22.5546875" customWidth="1"/>
    <col min="5" max="5" width="23.33203125" customWidth="1"/>
    <col min="6" max="6" width="29.33203125" customWidth="1"/>
  </cols>
  <sheetData>
    <row r="1" spans="1:6" ht="56.25" customHeight="1" x14ac:dyDescent="0.3">
      <c r="A1" s="32" t="s">
        <v>28</v>
      </c>
      <c r="B1" s="33" t="s">
        <v>29</v>
      </c>
      <c r="C1" s="33" t="s">
        <v>13</v>
      </c>
      <c r="D1" s="35" t="s">
        <v>80</v>
      </c>
      <c r="E1" s="31" t="s">
        <v>30</v>
      </c>
      <c r="F1" s="34" t="s">
        <v>31</v>
      </c>
    </row>
    <row r="2" spans="1:6" x14ac:dyDescent="0.3">
      <c r="A2" s="15" t="s">
        <v>32</v>
      </c>
      <c r="B2" s="15"/>
      <c r="C2" s="36"/>
      <c r="D2" s="52"/>
      <c r="E2" s="44"/>
      <c r="F2" s="15"/>
    </row>
    <row r="3" spans="1:6" ht="28.8" x14ac:dyDescent="0.3">
      <c r="A3" s="14"/>
      <c r="B3" s="14" t="s">
        <v>33</v>
      </c>
      <c r="C3" s="37" t="s">
        <v>34</v>
      </c>
      <c r="D3" s="122">
        <v>575.69000000000005</v>
      </c>
      <c r="E3" s="45" t="s">
        <v>35</v>
      </c>
      <c r="F3" s="14" t="s">
        <v>36</v>
      </c>
    </row>
    <row r="4" spans="1:6" ht="28.8" x14ac:dyDescent="0.3">
      <c r="A4" s="14"/>
      <c r="B4" s="14" t="s">
        <v>37</v>
      </c>
      <c r="C4" s="37" t="s">
        <v>34</v>
      </c>
      <c r="D4" s="60">
        <v>689.34</v>
      </c>
      <c r="E4" s="45" t="s">
        <v>38</v>
      </c>
      <c r="F4" s="14" t="s">
        <v>39</v>
      </c>
    </row>
    <row r="5" spans="1:6" x14ac:dyDescent="0.3">
      <c r="A5" s="16" t="s">
        <v>40</v>
      </c>
      <c r="B5" s="16"/>
      <c r="C5" s="38"/>
      <c r="D5" s="61"/>
      <c r="E5" s="46"/>
      <c r="F5" s="16"/>
    </row>
    <row r="6" spans="1:6" x14ac:dyDescent="0.3">
      <c r="A6" s="17"/>
      <c r="B6" s="17" t="s">
        <v>41</v>
      </c>
      <c r="C6" s="39" t="s">
        <v>34</v>
      </c>
      <c r="D6" s="62">
        <v>73.14</v>
      </c>
      <c r="E6" s="47" t="s">
        <v>42</v>
      </c>
      <c r="F6" s="17" t="s">
        <v>43</v>
      </c>
    </row>
    <row r="7" spans="1:6" x14ac:dyDescent="0.3">
      <c r="A7" s="17"/>
      <c r="B7" s="17" t="s">
        <v>44</v>
      </c>
      <c r="C7" s="39" t="s">
        <v>34</v>
      </c>
      <c r="D7" s="62">
        <v>52.24</v>
      </c>
      <c r="E7" s="47" t="s">
        <v>45</v>
      </c>
      <c r="F7" s="17" t="s">
        <v>46</v>
      </c>
    </row>
    <row r="8" spans="1:6" x14ac:dyDescent="0.3">
      <c r="A8" s="18" t="s">
        <v>47</v>
      </c>
      <c r="B8" s="18"/>
      <c r="C8" s="40"/>
      <c r="D8" s="63"/>
      <c r="E8" s="48"/>
      <c r="F8" s="18"/>
    </row>
    <row r="9" spans="1:6" x14ac:dyDescent="0.3">
      <c r="A9" s="19"/>
      <c r="B9" s="19" t="s">
        <v>48</v>
      </c>
      <c r="C9" s="41" t="s">
        <v>49</v>
      </c>
      <c r="D9" s="64">
        <v>3.82</v>
      </c>
      <c r="E9" s="49" t="s">
        <v>50</v>
      </c>
      <c r="F9" s="19" t="s">
        <v>51</v>
      </c>
    </row>
    <row r="10" spans="1:6" x14ac:dyDescent="0.3">
      <c r="A10" s="19"/>
      <c r="B10" s="19" t="s">
        <v>52</v>
      </c>
      <c r="C10" s="41" t="s">
        <v>49</v>
      </c>
      <c r="D10" s="64">
        <v>0.33300000000000002</v>
      </c>
      <c r="E10" s="73">
        <v>0.25</v>
      </c>
      <c r="F10" s="74">
        <v>0.2</v>
      </c>
    </row>
    <row r="11" spans="1:6" x14ac:dyDescent="0.3">
      <c r="A11" s="19"/>
      <c r="B11" s="19" t="s">
        <v>53</v>
      </c>
      <c r="C11" s="41" t="s">
        <v>49</v>
      </c>
      <c r="D11" s="64">
        <v>1.46</v>
      </c>
      <c r="E11" s="49" t="s">
        <v>54</v>
      </c>
      <c r="F11" s="19" t="s">
        <v>55</v>
      </c>
    </row>
    <row r="12" spans="1:6" x14ac:dyDescent="0.3">
      <c r="A12" s="19"/>
      <c r="B12" s="19" t="s">
        <v>56</v>
      </c>
      <c r="C12" s="41" t="s">
        <v>49</v>
      </c>
      <c r="D12" s="64">
        <v>0.32</v>
      </c>
      <c r="E12" s="49" t="s">
        <v>57</v>
      </c>
      <c r="F12" s="19" t="s">
        <v>58</v>
      </c>
    </row>
    <row r="13" spans="1:6" x14ac:dyDescent="0.3">
      <c r="A13" s="20" t="s">
        <v>59</v>
      </c>
      <c r="B13" s="20"/>
      <c r="C13" s="42"/>
      <c r="D13" s="65"/>
      <c r="E13" s="50"/>
      <c r="F13" s="20"/>
    </row>
    <row r="14" spans="1:6" x14ac:dyDescent="0.3">
      <c r="A14" s="21"/>
      <c r="B14" s="21" t="s">
        <v>60</v>
      </c>
      <c r="C14" s="43" t="s">
        <v>34</v>
      </c>
      <c r="D14" s="66">
        <v>313.8</v>
      </c>
      <c r="E14" s="51" t="s">
        <v>61</v>
      </c>
      <c r="F14" s="21" t="s">
        <v>62</v>
      </c>
    </row>
    <row r="15" spans="1:6" ht="28.8" x14ac:dyDescent="0.3">
      <c r="A15" s="21"/>
      <c r="B15" s="21" t="s">
        <v>63</v>
      </c>
      <c r="C15" s="43" t="s">
        <v>34</v>
      </c>
      <c r="D15" s="66">
        <v>120.67</v>
      </c>
      <c r="E15" s="51" t="s">
        <v>64</v>
      </c>
      <c r="F15" s="21" t="s">
        <v>65</v>
      </c>
    </row>
    <row r="16" spans="1:6" x14ac:dyDescent="0.3">
      <c r="A16" s="21"/>
      <c r="B16" s="21" t="s">
        <v>66</v>
      </c>
      <c r="C16" s="43" t="s">
        <v>34</v>
      </c>
      <c r="D16" s="66">
        <v>339.53</v>
      </c>
      <c r="E16" s="51" t="s">
        <v>67</v>
      </c>
      <c r="F16" s="21" t="s">
        <v>68</v>
      </c>
    </row>
    <row r="17" spans="1:6" ht="43.5" customHeight="1" x14ac:dyDescent="0.3">
      <c r="A17" s="21"/>
      <c r="B17" s="21" t="s">
        <v>69</v>
      </c>
      <c r="C17" s="43" t="s">
        <v>34</v>
      </c>
      <c r="D17" s="67">
        <v>214.24</v>
      </c>
      <c r="E17" s="51" t="s">
        <v>70</v>
      </c>
      <c r="F17" s="21" t="s">
        <v>71</v>
      </c>
    </row>
  </sheetData>
  <pageMargins left="0.7" right="0.7" top="0.75" bottom="0.75" header="0.3" footer="0.3"/>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Flat Rates for 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Moland, Megan (She/Her/Hers) (MDA)</dc:creator>
  <cp:keywords/>
  <dc:description/>
  <cp:lastModifiedBy>Moland, Megan (She/Her/Hers) (MDA)</cp:lastModifiedBy>
  <cp:revision/>
  <dcterms:created xsi:type="dcterms:W3CDTF">2026-02-17T22:24:20Z</dcterms:created>
  <dcterms:modified xsi:type="dcterms:W3CDTF">2026-03-25T14:11:38Z</dcterms:modified>
  <cp:category/>
  <cp:contentStatus/>
</cp:coreProperties>
</file>