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FMD\ENVIRONMENTAL\Clean Water\Clean Water Fund\Clean Water  Programs, Projects &amp; Activities\Nutrient Management Initiative (NMI)\Crop Mgmt &amp; Harvest Info forms\"/>
    </mc:Choice>
  </mc:AlternateContent>
  <xr:revisionPtr revIDLastSave="0" documentId="13_ncr:1_{A5876674-DD35-4FD3-AF67-34066F0A06A0}" xr6:coauthVersionLast="44" xr6:coauthVersionMax="44" xr10:uidLastSave="{00000000-0000-0000-0000-000000000000}"/>
  <bookViews>
    <workbookView xWindow="-28920" yWindow="-120" windowWidth="29040" windowHeight="16440" xr2:uid="{00000000-000D-0000-FFFF-FFFF00000000}"/>
  </bookViews>
  <sheets>
    <sheet name="Crop Management Info (1)" sheetId="1" r:id="rId1"/>
    <sheet name="Crop Management Info (2)" sheetId="2" r:id="rId2"/>
    <sheet name="Harvest Information (3)" sheetId="3" r:id="rId3"/>
    <sheet name="NMI Staff Contact Information" sheetId="4" r:id="rId4"/>
  </sheets>
  <externalReferences>
    <externalReference r:id="rId5"/>
  </externalReferences>
  <definedNames>
    <definedName name="Alfalfa">'Crop Management Info (1)'!$I$51:$I$53</definedName>
    <definedName name="OLE_LINK1" localSheetId="0">'Crop Management Info (1)'!$A$6</definedName>
    <definedName name="_xlnm.Print_Area" localSheetId="0">'Crop Management Info (1)'!$A$1:$D$57</definedName>
    <definedName name="_xlnm.Print_Area" localSheetId="1">'Crop Management Info (2)'!$A$1:$L$34</definedName>
    <definedName name="_xlnm.Print_Area" localSheetId="2">'Harvest Information (3)'!$A$1:$K$42</definedName>
    <definedName name="ST">'[1]Look Up Sheet'!$F$133:$F$135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3" l="1"/>
  <c r="C8" i="3"/>
  <c r="C9" i="3"/>
  <c r="C10" i="3"/>
  <c r="C11" i="3"/>
  <c r="C12" i="3"/>
  <c r="C13" i="3"/>
  <c r="C14" i="3"/>
  <c r="G7" i="3"/>
  <c r="G8" i="3"/>
  <c r="G9" i="3"/>
  <c r="G10" i="3"/>
  <c r="G11" i="3"/>
  <c r="G12" i="3"/>
  <c r="G13" i="3"/>
  <c r="G14" i="3"/>
  <c r="G15" i="3"/>
  <c r="I32" i="3"/>
  <c r="C17" i="3" l="1"/>
  <c r="G20" i="3"/>
  <c r="G19" i="3"/>
  <c r="G18" i="3"/>
  <c r="G17" i="3"/>
  <c r="I31" i="3" l="1"/>
  <c r="I30" i="3"/>
  <c r="I28" i="3"/>
  <c r="I26" i="3"/>
  <c r="I29" i="3"/>
  <c r="I27" i="3"/>
  <c r="I25" i="3"/>
  <c r="I33" i="3" l="1"/>
  <c r="D22" i="2" l="1"/>
  <c r="E22" i="2"/>
  <c r="F22" i="2"/>
  <c r="D20" i="2" l="1"/>
  <c r="D24" i="2" l="1"/>
  <c r="D23" i="2"/>
  <c r="A27" i="2"/>
  <c r="A21" i="2"/>
  <c r="L20" i="2"/>
  <c r="L27" i="2"/>
  <c r="L21" i="2" l="1"/>
  <c r="L22" i="2"/>
  <c r="L23" i="2"/>
  <c r="L24" i="2"/>
  <c r="L25" i="2"/>
  <c r="L26" i="2"/>
  <c r="L28" i="2"/>
  <c r="A28" i="2" l="1"/>
  <c r="B28" i="2"/>
  <c r="C28" i="2"/>
  <c r="D28" i="2"/>
  <c r="H26" i="2"/>
  <c r="I26" i="2"/>
  <c r="J26" i="2"/>
  <c r="K26" i="2"/>
  <c r="H27" i="2"/>
  <c r="I27" i="2"/>
  <c r="J27" i="2"/>
  <c r="K27" i="2"/>
  <c r="G27" i="2"/>
  <c r="D27" i="2"/>
  <c r="E27" i="2"/>
  <c r="F27" i="2"/>
  <c r="C27" i="2"/>
  <c r="B27" i="2"/>
  <c r="K1" i="2" l="1"/>
  <c r="J1" i="3"/>
  <c r="F20" i="2" l="1"/>
  <c r="E20" i="2"/>
  <c r="G20" i="2"/>
  <c r="F28" i="2"/>
  <c r="E28" i="2"/>
  <c r="F26" i="2"/>
  <c r="E26" i="2"/>
  <c r="D26" i="2"/>
  <c r="C26" i="2"/>
  <c r="B26" i="2"/>
  <c r="A26" i="2"/>
  <c r="F25" i="2"/>
  <c r="E25" i="2"/>
  <c r="D25" i="2"/>
  <c r="C25" i="2"/>
  <c r="B25" i="2"/>
  <c r="A25" i="2"/>
  <c r="F24" i="2"/>
  <c r="E24" i="2"/>
  <c r="C24" i="2"/>
  <c r="B24" i="2"/>
  <c r="A24" i="2"/>
  <c r="F23" i="2"/>
  <c r="E23" i="2"/>
  <c r="C23" i="2"/>
  <c r="B23" i="2"/>
  <c r="A23" i="2"/>
  <c r="C22" i="2"/>
  <c r="B22" i="2"/>
  <c r="A22" i="2"/>
  <c r="F21" i="2"/>
  <c r="E21" i="2"/>
  <c r="D21" i="2"/>
  <c r="C21" i="2"/>
  <c r="B21" i="2"/>
  <c r="C20" i="2"/>
  <c r="B20" i="2"/>
  <c r="A20" i="2"/>
  <c r="G21" i="2"/>
  <c r="H21" i="2"/>
  <c r="I21" i="2"/>
  <c r="J21" i="2"/>
  <c r="K21" i="2"/>
  <c r="G22" i="2"/>
  <c r="H22" i="2"/>
  <c r="I22" i="2"/>
  <c r="J22" i="2"/>
  <c r="K22" i="2"/>
  <c r="G23" i="2"/>
  <c r="H23" i="2"/>
  <c r="I23" i="2"/>
  <c r="J23" i="2"/>
  <c r="K23" i="2"/>
  <c r="G24" i="2"/>
  <c r="H24" i="2"/>
  <c r="I24" i="2"/>
  <c r="J24" i="2"/>
  <c r="K24" i="2"/>
  <c r="G25" i="2"/>
  <c r="H25" i="2"/>
  <c r="I25" i="2"/>
  <c r="J25" i="2"/>
  <c r="K25" i="2"/>
  <c r="G26" i="2"/>
  <c r="G28" i="2"/>
  <c r="H28" i="2"/>
  <c r="I28" i="2"/>
  <c r="J28" i="2"/>
  <c r="K28" i="2"/>
  <c r="H20" i="2"/>
  <c r="I20" i="2"/>
  <c r="J20" i="2"/>
  <c r="K20" i="2"/>
  <c r="A30" i="2"/>
  <c r="G16" i="2"/>
  <c r="K16" i="2"/>
  <c r="H16" i="2"/>
  <c r="I16" i="2"/>
  <c r="J16" i="2"/>
  <c r="I29" i="2" l="1"/>
  <c r="K29" i="2"/>
  <c r="J29" i="2"/>
  <c r="G29" i="2"/>
  <c r="H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Lemickson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If Crop Adviser is receiving payment, they must review and submit this form for the farmer they are working with.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Please add species, seeding rates, and seeding method in Other Notes or on Other section on page 2 if more input space is needed.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Please add species, seeding rates, and seeding method in Other Notes or on Other section on page 2 if more input space is needed.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If yes, please complete appropriate information and N crediting below.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If yes, please complete appropriate information and N crediting below.
</t>
        </r>
      </text>
    </comment>
    <comment ref="B4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Use Grid Sample Average</t>
        </r>
      </text>
    </comment>
    <comment ref="B4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Use Grid Sample Average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Use Grid Sample Average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Use Grid Sample Average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Use Grid Sample Average</t>
        </r>
      </text>
    </comment>
    <comment ref="B4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Use Grid Sample Average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Use Grid Sample Average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Use Grid Sample Average</t>
        </r>
      </text>
    </comment>
    <comment ref="D4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For manure applied September to August. Make sure to account for these credits on page 2 under Nutrient Source dropdown list.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0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For manure applied September to August. Make sure to account for these credits on page 2 under Nutrient Source dropdown list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D5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Alfalfa nitrogen credit taken the first year after terminating stand. Refer to U of M Extension guidance. Make sure to account for these credits on page 2 under Nutrient Source dropdown list.
</t>
        </r>
      </text>
    </comment>
    <comment ref="D5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Alfalfa nitrogen credit taken the second year after terminating stand. Refer to U of M Extension guidance. Make sure to account for these credits on page 2 under Nutrient Source dropdown list.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Lemickson</author>
  </authors>
  <commentList>
    <comment ref="A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If source is not available in dropdown, please type  in nutrient source formulation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Please pick from drop down list. Or type in if not available.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If source is not available in dropdown, please type  in nutrient source formulation
</t>
        </r>
      </text>
    </comment>
    <comment ref="D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Please pick from drop down list. Or type in if not available.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Please pick from drop down list. Or type in if not available.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Only needed if enrolled in Nitrogen Stabilizer Trial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Only needed if enrolled in Nitrogen Stabilizer Trial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<sst xmlns="http://schemas.openxmlformats.org/spreadsheetml/2006/main" count="487" uniqueCount="411">
  <si>
    <t xml:space="preserve">Crop Adviser </t>
  </si>
  <si>
    <t>Yes</t>
  </si>
  <si>
    <t>No-Till</t>
  </si>
  <si>
    <t>No</t>
  </si>
  <si>
    <t>Ridge-Till</t>
  </si>
  <si>
    <t>Spring Tillage Only</t>
  </si>
  <si>
    <t>Corn</t>
  </si>
  <si>
    <t>Soybeans</t>
  </si>
  <si>
    <t>Blue Earth</t>
  </si>
  <si>
    <t>Brown</t>
  </si>
  <si>
    <t xml:space="preserve">                   See drop down menu</t>
  </si>
  <si>
    <t>Cottonwood</t>
  </si>
  <si>
    <t>Dakota</t>
  </si>
  <si>
    <t>Dodge</t>
  </si>
  <si>
    <t>Previous Crop History</t>
  </si>
  <si>
    <t>Fillmore</t>
  </si>
  <si>
    <t>clay</t>
  </si>
  <si>
    <t>Other</t>
  </si>
  <si>
    <t>Previous Crop Yield</t>
  </si>
  <si>
    <t>Freeborn</t>
  </si>
  <si>
    <t>clay loam</t>
  </si>
  <si>
    <t>Site Location</t>
  </si>
  <si>
    <t xml:space="preserve">loam </t>
  </si>
  <si>
    <t>CEC</t>
  </si>
  <si>
    <t>County</t>
  </si>
  <si>
    <t>Jackson</t>
  </si>
  <si>
    <t>loamy sand</t>
  </si>
  <si>
    <t>Nitrate</t>
  </si>
  <si>
    <t>Township</t>
  </si>
  <si>
    <t>LeSueur</t>
  </si>
  <si>
    <t>sand</t>
  </si>
  <si>
    <t>Ca</t>
  </si>
  <si>
    <t>Section Number</t>
  </si>
  <si>
    <t>Lincoln</t>
  </si>
  <si>
    <t>sandy clay</t>
  </si>
  <si>
    <t>Mg</t>
  </si>
  <si>
    <t>Lyon</t>
  </si>
  <si>
    <t>sandy clay loam</t>
  </si>
  <si>
    <t>Fe</t>
  </si>
  <si>
    <t>Field History &amp; Planting Information</t>
  </si>
  <si>
    <t>Martin</t>
  </si>
  <si>
    <t>sandy loam</t>
  </si>
  <si>
    <t>Mn</t>
  </si>
  <si>
    <t>McCleod</t>
  </si>
  <si>
    <t>silt</t>
  </si>
  <si>
    <t>Cu</t>
  </si>
  <si>
    <t>Irrigated</t>
  </si>
  <si>
    <t>Murray</t>
  </si>
  <si>
    <t>silt loam</t>
  </si>
  <si>
    <t>B</t>
  </si>
  <si>
    <t>Tillage System</t>
  </si>
  <si>
    <t>Nicollet</t>
  </si>
  <si>
    <t>silty clay loam</t>
  </si>
  <si>
    <t>Hybrid &amp; Variety Planted</t>
  </si>
  <si>
    <t>Nobles</t>
  </si>
  <si>
    <t>silty clay</t>
  </si>
  <si>
    <t>Olmsted</t>
  </si>
  <si>
    <t>Population</t>
  </si>
  <si>
    <t>Pipestone</t>
  </si>
  <si>
    <t>Redwood</t>
  </si>
  <si>
    <t>Soil Test Results</t>
  </si>
  <si>
    <t>Renville</t>
  </si>
  <si>
    <t>Date Sampled</t>
  </si>
  <si>
    <t>Rice</t>
  </si>
  <si>
    <t>Lab</t>
  </si>
  <si>
    <t>Rock</t>
  </si>
  <si>
    <t>Scott</t>
  </si>
  <si>
    <t>Sherburne</t>
  </si>
  <si>
    <t>pH</t>
  </si>
  <si>
    <t>Sibley</t>
  </si>
  <si>
    <t>Stearns</t>
  </si>
  <si>
    <t>Phosphorous Bray ppm</t>
  </si>
  <si>
    <t>Steele</t>
  </si>
  <si>
    <t>Phosphorous Olsen ppm</t>
  </si>
  <si>
    <t>Swift</t>
  </si>
  <si>
    <t>Wabasha</t>
  </si>
  <si>
    <t>Sulfur</t>
  </si>
  <si>
    <t>Waseca</t>
  </si>
  <si>
    <t>Zinc</t>
  </si>
  <si>
    <t>Watonwan</t>
  </si>
  <si>
    <t>Winona</t>
  </si>
  <si>
    <t>Wright</t>
  </si>
  <si>
    <t>Yellow Medicine</t>
  </si>
  <si>
    <t>Explain if Different</t>
  </si>
  <si>
    <t>Nutrient Source</t>
  </si>
  <si>
    <t>82-0-0</t>
  </si>
  <si>
    <t>46-0-0</t>
  </si>
  <si>
    <t>32-0-0</t>
  </si>
  <si>
    <t>28-0-0</t>
  </si>
  <si>
    <t>21-0-0-24</t>
  </si>
  <si>
    <t>11-52-0</t>
  </si>
  <si>
    <t>Nitrogen Stabilizer Used?</t>
  </si>
  <si>
    <t>9-18-9</t>
  </si>
  <si>
    <t>Fertigation</t>
  </si>
  <si>
    <t>10-34-0</t>
  </si>
  <si>
    <t>9-23-30</t>
  </si>
  <si>
    <t>5-14-42</t>
  </si>
  <si>
    <t>0-0-60</t>
  </si>
  <si>
    <t>Page 2</t>
  </si>
  <si>
    <t>Crop Adviser</t>
  </si>
  <si>
    <t>CNH Voyager</t>
  </si>
  <si>
    <t>Prof. Cert. &amp; Number</t>
  </si>
  <si>
    <t>MicroTrak</t>
  </si>
  <si>
    <t>Location</t>
  </si>
  <si>
    <t>Yield Monitor Information</t>
  </si>
  <si>
    <t>Data Available</t>
  </si>
  <si>
    <t>Harvest Information</t>
  </si>
  <si>
    <t>Section</t>
  </si>
  <si>
    <t xml:space="preserve">Notes: </t>
  </si>
  <si>
    <t>Harvest Date</t>
  </si>
  <si>
    <t>Weigh Wagon Operator</t>
  </si>
  <si>
    <t>Strip Number</t>
  </si>
  <si>
    <t>Test Weight</t>
  </si>
  <si>
    <t>Faribault</t>
  </si>
  <si>
    <t>Kandiyohi</t>
  </si>
  <si>
    <t>Meeker</t>
  </si>
  <si>
    <t>Goodhue</t>
  </si>
  <si>
    <t>Big Stone</t>
  </si>
  <si>
    <t>Lac qui Parle</t>
  </si>
  <si>
    <t>Carver</t>
  </si>
  <si>
    <t>Benton</t>
  </si>
  <si>
    <t>Mower</t>
  </si>
  <si>
    <t>18-46-0</t>
  </si>
  <si>
    <t>Greenstar</t>
  </si>
  <si>
    <t>Adjusted Yield @ 15.0%</t>
  </si>
  <si>
    <t>Farmer Name</t>
  </si>
  <si>
    <t>Type of Field Trial</t>
  </si>
  <si>
    <t>Cost per ton ($)</t>
  </si>
  <si>
    <t>N</t>
  </si>
  <si>
    <t>P</t>
  </si>
  <si>
    <t>K</t>
  </si>
  <si>
    <t>Phone</t>
  </si>
  <si>
    <t>Equipment Name</t>
  </si>
  <si>
    <t>Name</t>
  </si>
  <si>
    <t>Company/Farm Name</t>
  </si>
  <si>
    <t>Address</t>
  </si>
  <si>
    <t>City</t>
  </si>
  <si>
    <t>State</t>
  </si>
  <si>
    <t>Zip Code</t>
  </si>
  <si>
    <t>e-mail address</t>
  </si>
  <si>
    <t>Page 3</t>
  </si>
  <si>
    <t>Totals</t>
  </si>
  <si>
    <t>Nitrogen Rate</t>
  </si>
  <si>
    <t>Nitrogen Timing</t>
  </si>
  <si>
    <t>Nitrogen Stabilizer</t>
  </si>
  <si>
    <t>Minimize variables within strips and keep as consistent as possible.  All management practices should remain constant across the field trial area except for trial type selected.</t>
  </si>
  <si>
    <t>Manure Credits Year 1</t>
  </si>
  <si>
    <t>Manure Credits Year 2</t>
  </si>
  <si>
    <t>Alfalfa Credits Year 1</t>
  </si>
  <si>
    <t>Alfalfa Credits Year 2</t>
  </si>
  <si>
    <t>N Stabilizer Cost/acre?</t>
  </si>
  <si>
    <t>Instinct</t>
  </si>
  <si>
    <t>N-Serve</t>
  </si>
  <si>
    <t>ESN</t>
  </si>
  <si>
    <t>Super Urea</t>
  </si>
  <si>
    <t>Other? (Type In)</t>
  </si>
  <si>
    <t>Blends (Type in)</t>
  </si>
  <si>
    <t>None</t>
  </si>
  <si>
    <t>www.mda.state.mn.us/nmi</t>
  </si>
  <si>
    <t>Corn Silage</t>
  </si>
  <si>
    <t>Wheat</t>
  </si>
  <si>
    <t>Oats</t>
  </si>
  <si>
    <t>Sugar Beets</t>
  </si>
  <si>
    <t>Potatoes</t>
  </si>
  <si>
    <t>Dry beans</t>
  </si>
  <si>
    <t>Canning Crops</t>
  </si>
  <si>
    <t>Prevented Plant</t>
  </si>
  <si>
    <t>Barley</t>
  </si>
  <si>
    <t>Rye</t>
  </si>
  <si>
    <t>Triticale</t>
  </si>
  <si>
    <t>Turf/Sod</t>
  </si>
  <si>
    <t>Sunflowers</t>
  </si>
  <si>
    <t>Aitkin</t>
  </si>
  <si>
    <t>Anoka</t>
  </si>
  <si>
    <t>Becker</t>
  </si>
  <si>
    <t>Beltrami</t>
  </si>
  <si>
    <t>Carlton</t>
  </si>
  <si>
    <t>Cass</t>
  </si>
  <si>
    <t>Chippewa</t>
  </si>
  <si>
    <t>Chisago</t>
  </si>
  <si>
    <t>Clay</t>
  </si>
  <si>
    <t>Clearwater</t>
  </si>
  <si>
    <t>Cook</t>
  </si>
  <si>
    <t>Crow Wing</t>
  </si>
  <si>
    <t>Douglas</t>
  </si>
  <si>
    <t>Grant</t>
  </si>
  <si>
    <t>Hubbard</t>
  </si>
  <si>
    <t>Isanti</t>
  </si>
  <si>
    <t>Itasca</t>
  </si>
  <si>
    <t>Kanabec</t>
  </si>
  <si>
    <t>Kittson</t>
  </si>
  <si>
    <t>Koochiching</t>
  </si>
  <si>
    <t>Lake</t>
  </si>
  <si>
    <t>Lake of the Woods</t>
  </si>
  <si>
    <t>Mahnomen</t>
  </si>
  <si>
    <t>Marshall</t>
  </si>
  <si>
    <t>McLeod</t>
  </si>
  <si>
    <t>Mille Lacs</t>
  </si>
  <si>
    <t>Morrison</t>
  </si>
  <si>
    <t>Norman</t>
  </si>
  <si>
    <t>East Otter Tail</t>
  </si>
  <si>
    <t>West Otter Tail</t>
  </si>
  <si>
    <t>Pennington</t>
  </si>
  <si>
    <t>Pine</t>
  </si>
  <si>
    <t>East Polk</t>
  </si>
  <si>
    <t>West Polk</t>
  </si>
  <si>
    <t>Pope</t>
  </si>
  <si>
    <t>Ramsey</t>
  </si>
  <si>
    <t>Red Lake</t>
  </si>
  <si>
    <t>Roseau</t>
  </si>
  <si>
    <t>North St. Louis</t>
  </si>
  <si>
    <t>South St. Louis</t>
  </si>
  <si>
    <t>Stevens</t>
  </si>
  <si>
    <t>Todd</t>
  </si>
  <si>
    <t>Traverse</t>
  </si>
  <si>
    <t>Wadena</t>
  </si>
  <si>
    <t>Washington</t>
  </si>
  <si>
    <t>Wilkin</t>
  </si>
  <si>
    <t>Houston (Root River)</t>
  </si>
  <si>
    <t>Other Notes:</t>
  </si>
  <si>
    <t xml:space="preserve">For NMI guidance information go to: </t>
  </si>
  <si>
    <t>Manure and Nitrogen</t>
  </si>
  <si>
    <t>Alfalfa Credits and Nitrogen</t>
  </si>
  <si>
    <t>Field Acres</t>
  </si>
  <si>
    <t>Nitrogen</t>
  </si>
  <si>
    <t>Page 1</t>
  </si>
  <si>
    <t>Organic Matter %</t>
  </si>
  <si>
    <t>Average Yields</t>
  </si>
  <si>
    <t>Potassium ppm</t>
  </si>
  <si>
    <t>Quarter Section</t>
  </si>
  <si>
    <t>NW 1/4</t>
  </si>
  <si>
    <t>SW 1/4</t>
  </si>
  <si>
    <t>NE 1/4</t>
  </si>
  <si>
    <t>SE 1/4</t>
  </si>
  <si>
    <t>12-0-0-26</t>
  </si>
  <si>
    <t xml:space="preserve">or email to: </t>
  </si>
  <si>
    <t>Guardian</t>
  </si>
  <si>
    <t>Agrotain</t>
  </si>
  <si>
    <t>Agrotain Ultra</t>
  </si>
  <si>
    <t>Agrotain Plus</t>
  </si>
  <si>
    <t>Conventional</t>
  </si>
  <si>
    <t>Fall Disc &amp; Spring FC</t>
  </si>
  <si>
    <t>Fall Chisel &amp; Spring FC</t>
  </si>
  <si>
    <t>Fall Moldboard &amp; Spring FC</t>
  </si>
  <si>
    <t>Fallow</t>
  </si>
  <si>
    <t>Strip Till</t>
  </si>
  <si>
    <t>27-0-0-1</t>
  </si>
  <si>
    <t>At Planting Band</t>
  </si>
  <si>
    <t>At Planting Broadcast</t>
  </si>
  <si>
    <t>Sidedress Band</t>
  </si>
  <si>
    <t>Sidedress Broadcast</t>
  </si>
  <si>
    <t>Top Dress Band</t>
  </si>
  <si>
    <t>Sidedress Dribble</t>
  </si>
  <si>
    <t>Top Dress Broadcast</t>
  </si>
  <si>
    <t>Top Dress Dribble</t>
  </si>
  <si>
    <t>At Planting Dribble</t>
  </si>
  <si>
    <t>Carrier (Weed and Feed)</t>
  </si>
  <si>
    <t>35 oz</t>
  </si>
  <si>
    <t xml:space="preserve">Normal </t>
  </si>
  <si>
    <t>Alternative</t>
  </si>
  <si>
    <t>10-50-0</t>
  </si>
  <si>
    <t>Yield (other)</t>
  </si>
  <si>
    <t xml:space="preserve">Field Trial Site ID: </t>
  </si>
  <si>
    <t>Other :</t>
  </si>
  <si>
    <t>Planting Date</t>
  </si>
  <si>
    <t>Nitrogen Source</t>
  </si>
  <si>
    <t>Other:  (Equipment or Dealer Program Used, Cover Crop Seeding Rates, Issues)</t>
  </si>
  <si>
    <t>Tons or Gallons/acre</t>
  </si>
  <si>
    <t>Manure Type</t>
  </si>
  <si>
    <t>Liquid or Solid</t>
  </si>
  <si>
    <t>Application Method</t>
  </si>
  <si>
    <t>Swine (Finishing)</t>
  </si>
  <si>
    <t>Swine (Farrowing)</t>
  </si>
  <si>
    <t>Swine (Nursery)</t>
  </si>
  <si>
    <t>Swine (Gestation)</t>
  </si>
  <si>
    <t>Dairy (Heifers)</t>
  </si>
  <si>
    <t>Dairy (Cows)</t>
  </si>
  <si>
    <t>Beef (Cows)</t>
  </si>
  <si>
    <t>Beef (Finishing)</t>
  </si>
  <si>
    <t>Poultry (Broilers)</t>
  </si>
  <si>
    <t>Poultry (Layers)</t>
  </si>
  <si>
    <t>Poultry (Tom Turkeys)</t>
  </si>
  <si>
    <t>Poultry (Hen Turkeys)</t>
  </si>
  <si>
    <t>Horse</t>
  </si>
  <si>
    <t>Sheep</t>
  </si>
  <si>
    <t>Broadcast Inc &gt;96 hours</t>
  </si>
  <si>
    <t>Broadcast Inc  12-96 hours</t>
  </si>
  <si>
    <t>Broadcast inc &lt;12 hours</t>
  </si>
  <si>
    <t>Injection (Sweep)</t>
  </si>
  <si>
    <t>Injection (Knife)</t>
  </si>
  <si>
    <t xml:space="preserve">Other Notes </t>
  </si>
  <si>
    <t>Year Terminated</t>
  </si>
  <si>
    <t>4 or more plants</t>
  </si>
  <si>
    <t>2-3</t>
  </si>
  <si>
    <t>1 or less</t>
  </si>
  <si>
    <t xml:space="preserve">Nitrogen Rate after Manure </t>
  </si>
  <si>
    <t>Nitrogen Rate after Alfalfa</t>
  </si>
  <si>
    <t>Alfalfa Stand</t>
  </si>
  <si>
    <t xml:space="preserve"> Name</t>
  </si>
  <si>
    <t xml:space="preserve">Contact Phone                                              </t>
  </si>
  <si>
    <t>Did you use cover crops?</t>
  </si>
  <si>
    <t>Liquid</t>
  </si>
  <si>
    <t>Solid</t>
  </si>
  <si>
    <t>Stand count per sq. ft</t>
  </si>
  <si>
    <t>Both</t>
  </si>
  <si>
    <t>N Credit/ac 1st Year</t>
  </si>
  <si>
    <t>N Credit/ac 2nd Year</t>
  </si>
  <si>
    <t>Manure N Credit Year 1</t>
  </si>
  <si>
    <t>Manure N Credit Year 2</t>
  </si>
  <si>
    <t>Manure History last 2 years?</t>
  </si>
  <si>
    <t>Alfalfa History last 2 years?</t>
  </si>
  <si>
    <t>Spring Preplant Broadcast</t>
  </si>
  <si>
    <t>Spring Preplant Dribble/Spray</t>
  </si>
  <si>
    <t>Fall Preplant Band</t>
  </si>
  <si>
    <t>Fall Preplant Broadcast</t>
  </si>
  <si>
    <t>Fall Preplant Dribble/Spray</t>
  </si>
  <si>
    <t>N 1/2</t>
  </si>
  <si>
    <t>S 1/2</t>
  </si>
  <si>
    <t>E 1/2</t>
  </si>
  <si>
    <t>W 1/2</t>
  </si>
  <si>
    <t>38.1-0-0-6.8s</t>
  </si>
  <si>
    <t>41-0-0-4.8s</t>
  </si>
  <si>
    <t>Previous Credits</t>
  </si>
  <si>
    <t>21-40-0-10s-1zn</t>
  </si>
  <si>
    <t>ApplicationTiming &amp; Placement</t>
  </si>
  <si>
    <t>Application Timing &amp; Placement</t>
  </si>
  <si>
    <t>12-40-0-10s-1zn</t>
  </si>
  <si>
    <t>Interseed cover crop</t>
  </si>
  <si>
    <t>Harvested Length in Feet</t>
  </si>
  <si>
    <t># of Rows Harvested</t>
  </si>
  <si>
    <t>Harvest Weight</t>
  </si>
  <si>
    <t>O Check</t>
  </si>
  <si>
    <t>Field Trial Site ID:</t>
  </si>
  <si>
    <t>Spring Preplant Band</t>
  </si>
  <si>
    <t xml:space="preserve">Nitrogen Soil Test </t>
  </si>
  <si>
    <t xml:space="preserve">Soybean Credit </t>
  </si>
  <si>
    <r>
      <t>Other?</t>
    </r>
    <r>
      <rPr>
        <i/>
        <sz val="10"/>
        <rFont val="Arial"/>
        <family val="2"/>
      </rPr>
      <t xml:space="preserve"> (Type in)</t>
    </r>
  </si>
  <si>
    <t xml:space="preserve">After harvest cover crop </t>
  </si>
  <si>
    <t xml:space="preserve">Aerial seeded cover crop </t>
  </si>
  <si>
    <t xml:space="preserve">Other </t>
  </si>
  <si>
    <t>Limus</t>
  </si>
  <si>
    <t>N Edge</t>
  </si>
  <si>
    <t>Please complete harvest according to general requirements listed on the Nutrient Management Initiative website document: Guidance Protocol for Minnesota Farmers and Crop Advisers</t>
  </si>
  <si>
    <t>Minimum-Till</t>
  </si>
  <si>
    <t>Alfalfa</t>
  </si>
  <si>
    <t>Sweet Corn</t>
  </si>
  <si>
    <t>Peas</t>
  </si>
  <si>
    <t>Green Beans</t>
  </si>
  <si>
    <t>Irrigation N Water Credit</t>
  </si>
  <si>
    <t>Blend</t>
  </si>
  <si>
    <t>Row Width Inches</t>
  </si>
  <si>
    <t>Applied Date or Crop Stage</t>
  </si>
  <si>
    <t>Canola</t>
  </si>
  <si>
    <t>Other Credits</t>
  </si>
  <si>
    <t>Sidedress Dribble Y drops</t>
  </si>
  <si>
    <t>Top Dress Dribble Y drops</t>
  </si>
  <si>
    <t>Alt. 3 (opt)</t>
  </si>
  <si>
    <t>Alt. 2 (opt)</t>
  </si>
  <si>
    <t>Practice ID     (N Treatment)</t>
  </si>
  <si>
    <t>Please provide field map or as-applied data map which shows different treatment strips</t>
  </si>
  <si>
    <t>Advanced N Rate</t>
  </si>
  <si>
    <t>Cover Crop</t>
  </si>
  <si>
    <t>Normal Farm Practice</t>
  </si>
  <si>
    <t>Other Practice</t>
  </si>
  <si>
    <t>Normal</t>
  </si>
  <si>
    <t xml:space="preserve">Mail completed 2 pages to your MDA NMI staff contact </t>
  </si>
  <si>
    <t>Your MDA NMI Contact</t>
  </si>
  <si>
    <t>Nutrient Management Initiative Staff</t>
  </si>
  <si>
    <t>St. Paul, MN 55155</t>
  </si>
  <si>
    <t>Dawn Bernau</t>
  </si>
  <si>
    <t>Dawn.Bernau@state.mn.us</t>
  </si>
  <si>
    <t>507-206-2881</t>
  </si>
  <si>
    <t>Ryan Lemickson</t>
  </si>
  <si>
    <t>23070 North Lake Shore Drive</t>
  </si>
  <si>
    <t>Glenwood, MN 56334</t>
  </si>
  <si>
    <t>Ryan.Lemickson@state.mn.us</t>
  </si>
  <si>
    <t>612-209-9181</t>
  </si>
  <si>
    <t>One year ago</t>
  </si>
  <si>
    <t>Two years ago</t>
  </si>
  <si>
    <t>Date Form Completed</t>
  </si>
  <si>
    <t xml:space="preserve">NMI Crop Management Information Form--page 2--Due June 30   </t>
  </si>
  <si>
    <t>Harvest Information Form Due December 31</t>
  </si>
  <si>
    <r>
      <t>Crop Adviser:</t>
    </r>
    <r>
      <rPr>
        <sz val="9"/>
        <rFont val="Calibri"/>
        <family val="2"/>
        <scheme val="minor"/>
      </rPr>
      <t xml:space="preserve">  Submit completed Harvest Information Form to:  Your MDA NMI staff contact                                                                                                                                              </t>
    </r>
  </si>
  <si>
    <r>
      <t xml:space="preserve">or email to:   </t>
    </r>
    <r>
      <rPr>
        <b/>
        <sz val="10"/>
        <rFont val="Calibri"/>
        <family val="2"/>
        <scheme val="minor"/>
      </rPr>
      <t>Your MDA NMI staff contact</t>
    </r>
  </si>
  <si>
    <r>
      <t xml:space="preserve">Moisture </t>
    </r>
    <r>
      <rPr>
        <b/>
        <sz val="8"/>
        <color theme="0"/>
        <rFont val="Calibri"/>
        <family val="2"/>
        <scheme val="minor"/>
      </rPr>
      <t xml:space="preserve"> (ex: 15.5)</t>
    </r>
  </si>
  <si>
    <r>
      <t xml:space="preserve">If using other methods to determine yield </t>
    </r>
    <r>
      <rPr>
        <i/>
        <sz val="9"/>
        <rFont val="Calibri"/>
        <family val="2"/>
        <scheme val="minor"/>
      </rPr>
      <t xml:space="preserve">(Example:yield map data) </t>
    </r>
    <r>
      <rPr>
        <sz val="9"/>
        <rFont val="Calibri"/>
        <family val="2"/>
        <scheme val="minor"/>
      </rPr>
      <t>only complete the appropriate columns and record yield result in Yield (other) column.</t>
    </r>
  </si>
  <si>
    <r>
      <t xml:space="preserve">Does field trial meet minimum size requirements? </t>
    </r>
    <r>
      <rPr>
        <b/>
        <i/>
        <sz val="10"/>
        <rFont val="Calibri"/>
        <family val="2"/>
        <scheme val="minor"/>
      </rPr>
      <t>(30 x 600 ft. strips)</t>
    </r>
  </si>
  <si>
    <r>
      <t>Account for all sources and credits. Values automatically transfer from Normal Farm Practice down into the Other Practice.</t>
    </r>
    <r>
      <rPr>
        <b/>
        <i/>
        <sz val="10"/>
        <color indexed="10"/>
        <rFont val="Calibri"/>
        <family val="2"/>
        <scheme val="minor"/>
      </rPr>
      <t xml:space="preserve">You only need to manually change the nitrogen treatments under Other Practice that are different from above. </t>
    </r>
    <r>
      <rPr>
        <i/>
        <sz val="10"/>
        <rFont val="Calibri"/>
        <family val="2"/>
        <scheme val="minor"/>
      </rPr>
      <t>Actual Nutrients amounts will have to be manually calculated.</t>
    </r>
  </si>
  <si>
    <r>
      <t xml:space="preserve">Actual Nutrients </t>
    </r>
    <r>
      <rPr>
        <b/>
        <i/>
        <sz val="9"/>
        <rFont val="Calibri"/>
        <family val="2"/>
        <scheme val="minor"/>
      </rPr>
      <t>(manually figure amounts)</t>
    </r>
  </si>
  <si>
    <r>
      <t xml:space="preserve">Other </t>
    </r>
    <r>
      <rPr>
        <b/>
        <i/>
        <sz val="9"/>
        <rFont val="Calibri"/>
        <family val="2"/>
        <scheme val="minor"/>
      </rPr>
      <t>(optional)</t>
    </r>
  </si>
  <si>
    <r>
      <t xml:space="preserve">Actual Nutrients </t>
    </r>
    <r>
      <rPr>
        <b/>
        <i/>
        <sz val="9"/>
        <color theme="0"/>
        <rFont val="Calibri"/>
        <family val="2"/>
        <scheme val="minor"/>
      </rPr>
      <t>(manually figure amounts)</t>
    </r>
  </si>
  <si>
    <r>
      <t xml:space="preserve">Other </t>
    </r>
    <r>
      <rPr>
        <b/>
        <i/>
        <sz val="9"/>
        <color theme="0"/>
        <rFont val="Calibri"/>
        <family val="2"/>
        <scheme val="minor"/>
      </rPr>
      <t>(optional)</t>
    </r>
  </si>
  <si>
    <r>
      <t xml:space="preserve">All other nutrient rates should be the same for both treatments on nitrogen rate field trial sites. </t>
    </r>
    <r>
      <rPr>
        <b/>
        <i/>
        <sz val="12"/>
        <rFont val="Calibri"/>
        <family val="2"/>
        <scheme val="minor"/>
      </rPr>
      <t>Nitrogen rate comparisons should maintain a minimum of 30 lbs/acre rate separation.</t>
    </r>
  </si>
  <si>
    <r>
      <t xml:space="preserve">Minnesota Nutrient Management Initiative </t>
    </r>
    <r>
      <rPr>
        <b/>
        <i/>
        <sz val="16"/>
        <color theme="0"/>
        <rFont val="Calibri"/>
        <family val="2"/>
        <scheme val="minor"/>
      </rPr>
      <t>(NMI)</t>
    </r>
  </si>
  <si>
    <r>
      <rPr>
        <b/>
        <sz val="16"/>
        <rFont val="Calibri"/>
        <family val="2"/>
        <scheme val="minor"/>
      </rPr>
      <t xml:space="preserve">Crop Management Information Form--page 1    </t>
    </r>
    <r>
      <rPr>
        <b/>
        <sz val="18"/>
        <rFont val="Calibri"/>
        <family val="2"/>
        <scheme val="minor"/>
      </rPr>
      <t xml:space="preserve">                                                     </t>
    </r>
    <r>
      <rPr>
        <b/>
        <sz val="14"/>
        <rFont val="Calibri"/>
        <family val="2"/>
        <scheme val="minor"/>
      </rPr>
      <t>Due June 30</t>
    </r>
  </si>
  <si>
    <r>
      <t>Cover Crop</t>
    </r>
    <r>
      <rPr>
        <b/>
        <i/>
        <sz val="9"/>
        <rFont val="Calibri"/>
        <family val="2"/>
        <scheme val="minor"/>
      </rPr>
      <t>(s)</t>
    </r>
    <r>
      <rPr>
        <b/>
        <sz val="9"/>
        <rFont val="Calibri"/>
        <family val="2"/>
        <scheme val="minor"/>
      </rPr>
      <t xml:space="preserve"> species </t>
    </r>
    <r>
      <rPr>
        <b/>
        <i/>
        <sz val="9"/>
        <rFont val="Calibri"/>
        <family val="2"/>
        <scheme val="minor"/>
      </rPr>
      <t>(if applicable)</t>
    </r>
  </si>
  <si>
    <r>
      <t>Row Width</t>
    </r>
    <r>
      <rPr>
        <b/>
        <i/>
        <sz val="10"/>
        <rFont val="Calibri"/>
        <family val="2"/>
        <scheme val="minor"/>
      </rPr>
      <t xml:space="preserve"> (inches)</t>
    </r>
  </si>
  <si>
    <r>
      <t xml:space="preserve">Manure Test  </t>
    </r>
    <r>
      <rPr>
        <b/>
        <i/>
        <sz val="10"/>
        <color theme="0"/>
        <rFont val="Calibri"/>
        <family val="2"/>
        <scheme val="minor"/>
      </rPr>
      <t>(if applicable)</t>
    </r>
  </si>
  <si>
    <r>
      <t xml:space="preserve">Manure Application </t>
    </r>
    <r>
      <rPr>
        <b/>
        <i/>
        <sz val="10"/>
        <color theme="0"/>
        <rFont val="Calibri"/>
        <family val="2"/>
        <scheme val="minor"/>
      </rPr>
      <t>(if applicable)</t>
    </r>
  </si>
  <si>
    <r>
      <t xml:space="preserve">Soil Texture </t>
    </r>
    <r>
      <rPr>
        <b/>
        <sz val="6"/>
        <rFont val="Calibri"/>
        <family val="2"/>
        <scheme val="minor"/>
      </rPr>
      <t>(see dropdown)</t>
    </r>
  </si>
  <si>
    <r>
      <t xml:space="preserve">Alfalfa History Information </t>
    </r>
    <r>
      <rPr>
        <b/>
        <i/>
        <sz val="10"/>
        <color theme="0"/>
        <rFont val="Calibri"/>
        <family val="2"/>
        <scheme val="minor"/>
      </rPr>
      <t>(if applicable)</t>
    </r>
  </si>
  <si>
    <t xml:space="preserve">In accordance with the Americans with Disabilities Act, this information is available in alternative forms of communication upon request by calling 651-201-6000. TTY users can call the
Minnesota Relay Service at 711. The MDA is an equal opportunity employer and provider.     March 2019                                                                                                                                                                    </t>
  </si>
  <si>
    <t xml:space="preserve">In accordance with the Americans with Disabilities Act, this information is available in alternative forms of communication upon request by calling 651-201-6000. TTY users can call the Minnesota Relay Service at 711. 
The MDA is an equal opportunity employer and provider.   March 2019 </t>
  </si>
  <si>
    <t xml:space="preserve">In accordance with the Americans with Disabilities Act, this information is available in alternative forms of communication upon request by calling 651-201-6000. TTY users can call the Minnesota Relay Service
 at 711. The MDA is an equal opportunity employer and provider.   March 2019 </t>
  </si>
  <si>
    <t>Rochester, MN  55901</t>
  </si>
  <si>
    <t>625 Robert Street North</t>
  </si>
  <si>
    <t>Aicam Laacouri</t>
  </si>
  <si>
    <t>Aicam.Laacouri@state.mn.us</t>
  </si>
  <si>
    <t>651-201-6487</t>
  </si>
  <si>
    <t>3555 Ninth Street NW</t>
  </si>
  <si>
    <t xml:space="preserve">In accordance with the Americans with Disabilities Act, this information is available in alternative forms of communication upon request by calling 651-201-6000. TTY users can call the Minnesota Relay Service at 711. The MDA is an equal opportunity employer and provider.   September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</si>
</sst>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"/>
  </numFmts>
  <fonts count="61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Times New Roman"/>
      <family val="1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indexed="1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9"/>
      <name val="Calibri"/>
      <family val="2"/>
      <scheme val="minor"/>
    </font>
    <font>
      <b/>
      <sz val="7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0"/>
      <color rgb="FF0070C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F5E1A4"/>
        <bgColor indexed="64"/>
      </patternFill>
    </fill>
    <fill>
      <patternFill patternType="solid">
        <fgColor rgb="FFA4BCC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9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1" applyFont="1" applyAlignment="1" applyProtection="1">
      <alignment horizontal="left"/>
    </xf>
    <xf numFmtId="0" fontId="3" fillId="0" borderId="0" xfId="0" applyFont="1"/>
    <xf numFmtId="0" fontId="0" fillId="3" borderId="0" xfId="0" applyFill="1"/>
    <xf numFmtId="0" fontId="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0" fillId="0" borderId="0" xfId="0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6" borderId="0" xfId="0" applyFont="1" applyFill="1" applyAlignment="1">
      <alignment vertical="center"/>
    </xf>
    <xf numFmtId="49" fontId="9" fillId="6" borderId="0" xfId="0" applyNumberFormat="1" applyFont="1" applyFill="1" applyAlignment="1">
      <alignment vertical="center"/>
    </xf>
    <xf numFmtId="49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49" fontId="11" fillId="4" borderId="0" xfId="0" applyNumberFormat="1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9" fillId="0" borderId="1" xfId="0" applyFont="1" applyBorder="1" applyAlignment="1">
      <alignment vertical="center"/>
    </xf>
    <xf numFmtId="49" fontId="3" fillId="0" borderId="0" xfId="0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49" fontId="0" fillId="0" borderId="0" xfId="0" applyNumberFormat="1" applyBorder="1" applyAlignment="1">
      <alignment horizontal="right"/>
    </xf>
    <xf numFmtId="49" fontId="0" fillId="0" borderId="0" xfId="0" applyNumberFormat="1" applyFont="1" applyBorder="1" applyAlignment="1">
      <alignment horizontal="right"/>
    </xf>
    <xf numFmtId="49" fontId="0" fillId="0" borderId="0" xfId="0" applyNumberFormat="1" applyFill="1" applyBorder="1" applyAlignment="1">
      <alignment horizontal="right"/>
    </xf>
    <xf numFmtId="0" fontId="11" fillId="6" borderId="0" xfId="0" applyFont="1" applyFill="1" applyBorder="1" applyAlignment="1">
      <alignment vertical="center"/>
    </xf>
    <xf numFmtId="0" fontId="9" fillId="6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3" borderId="0" xfId="0" applyFont="1" applyFill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8" fillId="0" borderId="0" xfId="0" applyFont="1"/>
    <xf numFmtId="0" fontId="18" fillId="0" borderId="0" xfId="1" applyFont="1" applyAlignment="1" applyProtection="1"/>
    <xf numFmtId="0" fontId="16" fillId="0" borderId="0" xfId="0" applyFont="1" applyFill="1" applyBorder="1"/>
    <xf numFmtId="0" fontId="19" fillId="0" borderId="0" xfId="0" applyFont="1"/>
    <xf numFmtId="0" fontId="20" fillId="0" borderId="0" xfId="0" applyFont="1" applyAlignment="1">
      <alignment vertical="center" wrapText="1"/>
    </xf>
    <xf numFmtId="0" fontId="22" fillId="0" borderId="0" xfId="0" applyFont="1"/>
    <xf numFmtId="0" fontId="27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64" fontId="22" fillId="0" borderId="1" xfId="0" applyNumberFormat="1" applyFont="1" applyBorder="1" applyAlignment="1" applyProtection="1">
      <alignment horizontal="center" vertical="center"/>
      <protection locked="0"/>
    </xf>
    <xf numFmtId="2" fontId="30" fillId="7" borderId="1" xfId="0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164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>
      <alignment horizontal="right"/>
    </xf>
    <xf numFmtId="0" fontId="24" fillId="7" borderId="1" xfId="0" applyFont="1" applyFill="1" applyBorder="1" applyAlignment="1">
      <alignment vertical="center"/>
    </xf>
    <xf numFmtId="0" fontId="21" fillId="7" borderId="1" xfId="0" applyFont="1" applyFill="1" applyBorder="1" applyAlignment="1">
      <alignment vertical="center"/>
    </xf>
    <xf numFmtId="0" fontId="30" fillId="7" borderId="0" xfId="0" applyFont="1" applyFill="1"/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49" fontId="26" fillId="0" borderId="1" xfId="0" applyNumberFormat="1" applyFont="1" applyBorder="1" applyAlignment="1" applyProtection="1">
      <alignment horizontal="right" vertical="center"/>
      <protection locked="0"/>
    </xf>
    <xf numFmtId="165" fontId="26" fillId="0" borderId="1" xfId="0" applyNumberFormat="1" applyFont="1" applyBorder="1" applyAlignment="1" applyProtection="1">
      <alignment horizontal="center" vertical="center"/>
      <protection locked="0"/>
    </xf>
    <xf numFmtId="49" fontId="26" fillId="0" borderId="1" xfId="0" applyNumberFormat="1" applyFont="1" applyBorder="1" applyAlignment="1" applyProtection="1">
      <alignment horizontal="center" vertical="center"/>
      <protection locked="0"/>
    </xf>
    <xf numFmtId="164" fontId="26" fillId="0" borderId="1" xfId="0" applyNumberFormat="1" applyFont="1" applyBorder="1" applyAlignment="1" applyProtection="1">
      <alignment horizontal="right" vertical="center"/>
      <protection locked="0"/>
    </xf>
    <xf numFmtId="49" fontId="26" fillId="0" borderId="1" xfId="0" applyNumberFormat="1" applyFont="1" applyBorder="1" applyAlignment="1" applyProtection="1">
      <alignment horizontal="right" vertical="center" wrapText="1"/>
      <protection locked="0"/>
    </xf>
    <xf numFmtId="49" fontId="26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27" fillId="3" borderId="1" xfId="0" applyNumberFormat="1" applyFont="1" applyFill="1" applyBorder="1" applyAlignment="1" applyProtection="1">
      <alignment horizontal="center" vertical="center"/>
      <protection locked="0"/>
    </xf>
    <xf numFmtId="49" fontId="27" fillId="3" borderId="1" xfId="0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0" fontId="34" fillId="0" borderId="1" xfId="0" applyFont="1" applyBorder="1" applyAlignment="1" applyProtection="1">
      <alignment vertical="center"/>
      <protection locked="0"/>
    </xf>
    <xf numFmtId="0" fontId="21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46" fillId="7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26" fillId="0" borderId="1" xfId="0" applyNumberFormat="1" applyFont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9" fillId="7" borderId="1" xfId="0" applyFont="1" applyFill="1" applyBorder="1" applyAlignment="1">
      <alignment horizontal="right" vertical="center"/>
    </xf>
    <xf numFmtId="49" fontId="28" fillId="3" borderId="1" xfId="0" applyNumberFormat="1" applyFont="1" applyFill="1" applyBorder="1" applyAlignment="1" applyProtection="1">
      <alignment horizontal="center" vertical="center"/>
      <protection locked="0"/>
    </xf>
    <xf numFmtId="164" fontId="27" fillId="0" borderId="1" xfId="0" applyNumberFormat="1" applyFont="1" applyFill="1" applyBorder="1" applyAlignment="1">
      <alignment horizontal="right" vertical="center"/>
    </xf>
    <xf numFmtId="0" fontId="34" fillId="0" borderId="1" xfId="0" applyFont="1" applyFill="1" applyBorder="1" applyAlignment="1" applyProtection="1">
      <alignment horizontal="right" vertical="center"/>
      <protection locked="0"/>
    </xf>
    <xf numFmtId="0" fontId="48" fillId="7" borderId="1" xfId="0" applyFont="1" applyFill="1" applyBorder="1" applyAlignment="1">
      <alignment horizontal="center" vertical="center"/>
    </xf>
    <xf numFmtId="0" fontId="51" fillId="7" borderId="1" xfId="0" applyFont="1" applyFill="1" applyBorder="1" applyAlignment="1" applyProtection="1">
      <alignment horizontal="right" vertical="center" wrapText="1"/>
    </xf>
    <xf numFmtId="0" fontId="30" fillId="7" borderId="1" xfId="0" applyFont="1" applyFill="1" applyBorder="1" applyAlignment="1">
      <alignment vertical="center"/>
    </xf>
    <xf numFmtId="0" fontId="31" fillId="7" borderId="1" xfId="0" applyFont="1" applyFill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56" fillId="0" borderId="1" xfId="1" applyFont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vertical="center" wrapText="1"/>
      <protection locked="0"/>
    </xf>
    <xf numFmtId="0" fontId="31" fillId="7" borderId="1" xfId="0" applyFont="1" applyFill="1" applyBorder="1" applyAlignment="1">
      <alignment vertical="center"/>
    </xf>
    <xf numFmtId="0" fontId="22" fillId="3" borderId="1" xfId="0" applyFont="1" applyFill="1" applyBorder="1" applyAlignment="1">
      <alignment horizontal="center" vertical="center"/>
    </xf>
    <xf numFmtId="14" fontId="22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1" applyAlignment="1" applyProtection="1"/>
    <xf numFmtId="0" fontId="3" fillId="0" borderId="0" xfId="1" applyFont="1" applyAlignment="1" applyProtection="1"/>
    <xf numFmtId="0" fontId="27" fillId="9" borderId="1" xfId="0" applyFont="1" applyFill="1" applyBorder="1" applyAlignment="1" applyProtection="1">
      <alignment horizontal="center" vertical="center" wrapText="1"/>
      <protection locked="0"/>
    </xf>
    <xf numFmtId="0" fontId="0" fillId="10" borderId="0" xfId="0" applyFill="1"/>
    <xf numFmtId="0" fontId="27" fillId="11" borderId="1" xfId="0" applyFont="1" applyFill="1" applyBorder="1" applyAlignment="1">
      <alignment horizontal="right" vertical="center" wrapText="1"/>
    </xf>
    <xf numFmtId="0" fontId="27" fillId="11" borderId="1" xfId="0" applyFont="1" applyFill="1" applyBorder="1" applyAlignment="1">
      <alignment horizontal="right" vertical="center"/>
    </xf>
    <xf numFmtId="0" fontId="25" fillId="11" borderId="1" xfId="0" applyFont="1" applyFill="1" applyBorder="1" applyAlignment="1">
      <alignment horizontal="right" vertical="center"/>
    </xf>
    <xf numFmtId="0" fontId="60" fillId="11" borderId="1" xfId="0" applyFont="1" applyFill="1" applyBorder="1" applyAlignment="1">
      <alignment horizontal="right" vertical="center"/>
    </xf>
    <xf numFmtId="0" fontId="27" fillId="11" borderId="1" xfId="0" applyFont="1" applyFill="1" applyBorder="1" applyAlignment="1" applyProtection="1">
      <alignment horizontal="right" vertical="center" wrapText="1"/>
      <protection locked="0"/>
    </xf>
    <xf numFmtId="0" fontId="27" fillId="11" borderId="1" xfId="0" applyFont="1" applyFill="1" applyBorder="1" applyAlignment="1" applyProtection="1">
      <alignment horizontal="right" vertical="center"/>
      <protection locked="0"/>
    </xf>
    <xf numFmtId="0" fontId="32" fillId="11" borderId="1" xfId="0" applyFont="1" applyFill="1" applyBorder="1" applyAlignment="1">
      <alignment horizontal="center" vertical="center"/>
    </xf>
    <xf numFmtId="0" fontId="36" fillId="11" borderId="1" xfId="0" applyFont="1" applyFill="1" applyBorder="1" applyAlignment="1">
      <alignment horizontal="center" vertical="center" wrapText="1"/>
    </xf>
    <xf numFmtId="0" fontId="43" fillId="11" borderId="1" xfId="0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horizontal="right" vertical="center"/>
    </xf>
    <xf numFmtId="0" fontId="26" fillId="11" borderId="1" xfId="0" applyFont="1" applyFill="1" applyBorder="1" applyAlignment="1">
      <alignment vertical="center"/>
    </xf>
    <xf numFmtId="0" fontId="27" fillId="8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31" fillId="7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left" vertical="center"/>
    </xf>
    <xf numFmtId="0" fontId="26" fillId="11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31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52" fillId="11" borderId="1" xfId="0" applyFont="1" applyFill="1" applyBorder="1" applyAlignment="1">
      <alignment horizontal="center" vertical="center" wrapText="1"/>
    </xf>
    <xf numFmtId="0" fontId="55" fillId="11" borderId="1" xfId="1" applyFont="1" applyFill="1" applyBorder="1" applyAlignment="1" applyProtection="1">
      <alignment horizontal="center" vertical="center"/>
    </xf>
    <xf numFmtId="0" fontId="27" fillId="11" borderId="1" xfId="0" applyFont="1" applyFill="1" applyBorder="1" applyAlignment="1">
      <alignment horizontal="right"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59" fillId="7" borderId="1" xfId="0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right" vertical="center"/>
    </xf>
    <xf numFmtId="0" fontId="21" fillId="7" borderId="4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2" fillId="0" borderId="6" xfId="0" applyFont="1" applyBorder="1" applyAlignment="1" applyProtection="1">
      <alignment horizontal="left" vertical="center" wrapText="1"/>
      <protection locked="0"/>
    </xf>
    <xf numFmtId="0" fontId="22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56" fillId="0" borderId="1" xfId="1" applyFont="1" applyFill="1" applyBorder="1" applyAlignment="1" applyProtection="1">
      <alignment horizontal="center" vertical="center" wrapText="1"/>
      <protection locked="0"/>
    </xf>
    <xf numFmtId="0" fontId="22" fillId="0" borderId="1" xfId="0" applyNumberFormat="1" applyFont="1" applyBorder="1" applyAlignment="1" applyProtection="1">
      <alignment horizontal="center" vertical="center" wrapText="1"/>
      <protection locked="0"/>
    </xf>
    <xf numFmtId="0" fontId="24" fillId="7" borderId="1" xfId="0" applyFont="1" applyFill="1" applyBorder="1" applyAlignment="1">
      <alignment horizontal="center" vertical="center" wrapText="1"/>
    </xf>
    <xf numFmtId="49" fontId="26" fillId="0" borderId="1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8" fillId="7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horizontal="right" vertical="center" wrapText="1"/>
    </xf>
    <xf numFmtId="0" fontId="27" fillId="3" borderId="1" xfId="0" applyFont="1" applyFill="1" applyBorder="1" applyAlignment="1" applyProtection="1">
      <alignment horizontal="left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37" fillId="11" borderId="1" xfId="0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47" fillId="11" borderId="1" xfId="0" applyFont="1" applyFill="1" applyBorder="1" applyAlignment="1">
      <alignment horizontal="center" vertical="center" wrapText="1"/>
    </xf>
    <xf numFmtId="0" fontId="44" fillId="7" borderId="1" xfId="0" applyFont="1" applyFill="1" applyBorder="1" applyAlignment="1">
      <alignment horizontal="center" vertical="center"/>
    </xf>
    <xf numFmtId="0" fontId="41" fillId="11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right" vertical="center"/>
    </xf>
    <xf numFmtId="0" fontId="32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horizontal="right" vertical="center"/>
    </xf>
    <xf numFmtId="0" fontId="29" fillId="7" borderId="1" xfId="0" applyFont="1" applyFill="1" applyBorder="1" applyAlignment="1">
      <alignment horizontal="right" vertical="center" wrapText="1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23" fillId="7" borderId="1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22" fillId="11" borderId="0" xfId="0" applyFont="1" applyFill="1" applyAlignment="1">
      <alignment horizontal="center"/>
    </xf>
    <xf numFmtId="2" fontId="26" fillId="0" borderId="1" xfId="0" applyNumberFormat="1" applyFont="1" applyBorder="1" applyAlignment="1" applyProtection="1">
      <alignment horizontal="center" vertical="center"/>
      <protection locked="0"/>
    </xf>
    <xf numFmtId="0" fontId="25" fillId="11" borderId="1" xfId="0" applyFont="1" applyFill="1" applyBorder="1" applyAlignment="1">
      <alignment horizontal="right" vertical="center" wrapText="1"/>
    </xf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0" fontId="25" fillId="11" borderId="1" xfId="0" applyFont="1" applyFill="1" applyBorder="1" applyAlignment="1">
      <alignment horizontal="right" vertical="center"/>
    </xf>
    <xf numFmtId="0" fontId="29" fillId="7" borderId="1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left" vertical="center"/>
    </xf>
    <xf numFmtId="0" fontId="25" fillId="11" borderId="1" xfId="0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0" fontId="36" fillId="11" borderId="1" xfId="0" applyFont="1" applyFill="1" applyBorder="1" applyAlignment="1">
      <alignment horizontal="center" vertical="center" wrapText="1"/>
    </xf>
    <xf numFmtId="2" fontId="2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 applyProtection="1">
      <alignment horizontal="left" vertical="top" wrapText="1"/>
      <protection locked="0"/>
    </xf>
    <xf numFmtId="0" fontId="35" fillId="0" borderId="2" xfId="0" applyFont="1" applyFill="1" applyBorder="1" applyAlignment="1" applyProtection="1">
      <alignment horizontal="center" vertical="top" wrapText="1"/>
      <protection locked="0"/>
    </xf>
    <xf numFmtId="0" fontId="35" fillId="0" borderId="3" xfId="0" applyFont="1" applyFill="1" applyBorder="1" applyAlignment="1" applyProtection="1">
      <alignment horizontal="center" vertical="top" wrapText="1"/>
      <protection locked="0"/>
    </xf>
    <xf numFmtId="0" fontId="26" fillId="0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8" fillId="7" borderId="1" xfId="0" applyFont="1" applyFill="1" applyBorder="1" applyAlignment="1">
      <alignment horizontal="left" vertical="center" wrapText="1"/>
    </xf>
    <xf numFmtId="14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D9D9D6"/>
      <color rgb="FFA4BCC2"/>
      <color rgb="FF9BCBEB"/>
      <color rgb="FF000000"/>
      <color rgb="FFE0EFD4"/>
      <color rgb="FFF5E1A4"/>
      <color rgb="FF78BE21"/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95250</xdr:rowOff>
    </xdr:from>
    <xdr:to>
      <xdr:col>2</xdr:col>
      <xdr:colOff>409575</xdr:colOff>
      <xdr:row>15</xdr:row>
      <xdr:rowOff>95250</xdr:rowOff>
    </xdr:to>
    <xdr:sp macro="" textlink="">
      <xdr:nvSpPr>
        <xdr:cNvPr id="1035" name="Line 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ShapeType="1"/>
        </xdr:cNvSpPr>
      </xdr:nvSpPr>
      <xdr:spPr bwMode="auto">
        <a:xfrm flipH="1">
          <a:off x="4057650" y="33909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15</xdr:row>
      <xdr:rowOff>95250</xdr:rowOff>
    </xdr:from>
    <xdr:to>
      <xdr:col>2</xdr:col>
      <xdr:colOff>400050</xdr:colOff>
      <xdr:row>15</xdr:row>
      <xdr:rowOff>95250</xdr:rowOff>
    </xdr:to>
    <xdr:sp macro="" textlink="">
      <xdr:nvSpPr>
        <xdr:cNvPr id="1036" name="Line 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ShapeType="1"/>
        </xdr:cNvSpPr>
      </xdr:nvSpPr>
      <xdr:spPr bwMode="auto">
        <a:xfrm flipH="1">
          <a:off x="4048125" y="33909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22</xdr:row>
      <xdr:rowOff>76200</xdr:rowOff>
    </xdr:from>
    <xdr:to>
      <xdr:col>2</xdr:col>
      <xdr:colOff>400050</xdr:colOff>
      <xdr:row>22</xdr:row>
      <xdr:rowOff>76200</xdr:rowOff>
    </xdr:to>
    <xdr:sp macro="" textlink="">
      <xdr:nvSpPr>
        <xdr:cNvPr id="1037" name="Line 5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ShapeType="1"/>
        </xdr:cNvSpPr>
      </xdr:nvSpPr>
      <xdr:spPr bwMode="auto">
        <a:xfrm flipH="1">
          <a:off x="4048125" y="42195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1320646</xdr:colOff>
      <xdr:row>0</xdr:row>
      <xdr:rowOff>38100</xdr:rowOff>
    </xdr:from>
    <xdr:to>
      <xdr:col>0</xdr:col>
      <xdr:colOff>1669321</xdr:colOff>
      <xdr:row>1</xdr:row>
      <xdr:rowOff>276225</xdr:rowOff>
    </xdr:to>
    <xdr:pic>
      <xdr:nvPicPr>
        <xdr:cNvPr id="1039" name="Picture 2" descr="Clean Water Land and Legacy logo&#10;" title="Clean Water Land and Legacy Amendment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646" y="38100"/>
          <a:ext cx="348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342900</xdr:colOff>
      <xdr:row>26</xdr:row>
      <xdr:rowOff>76200</xdr:rowOff>
    </xdr:from>
    <xdr:to>
      <xdr:col>2</xdr:col>
      <xdr:colOff>400050</xdr:colOff>
      <xdr:row>26</xdr:row>
      <xdr:rowOff>76200</xdr:rowOff>
    </xdr:to>
    <xdr:sp macro="" textlink="">
      <xdr:nvSpPr>
        <xdr:cNvPr id="1040" name="Line 5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ShapeType="1"/>
        </xdr:cNvSpPr>
      </xdr:nvSpPr>
      <xdr:spPr bwMode="auto">
        <a:xfrm flipH="1">
          <a:off x="4048125" y="48291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31</xdr:row>
      <xdr:rowOff>76200</xdr:rowOff>
    </xdr:from>
    <xdr:to>
      <xdr:col>2</xdr:col>
      <xdr:colOff>400050</xdr:colOff>
      <xdr:row>31</xdr:row>
      <xdr:rowOff>76200</xdr:rowOff>
    </xdr:to>
    <xdr:sp macro="" textlink="">
      <xdr:nvSpPr>
        <xdr:cNvPr id="1041" name="Line 4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ShapeType="1"/>
        </xdr:cNvSpPr>
      </xdr:nvSpPr>
      <xdr:spPr bwMode="auto">
        <a:xfrm flipH="1">
          <a:off x="4048125" y="54483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28</xdr:row>
      <xdr:rowOff>76200</xdr:rowOff>
    </xdr:from>
    <xdr:to>
      <xdr:col>2</xdr:col>
      <xdr:colOff>400050</xdr:colOff>
      <xdr:row>28</xdr:row>
      <xdr:rowOff>76200</xdr:rowOff>
    </xdr:to>
    <xdr:sp macro="" textlink="">
      <xdr:nvSpPr>
        <xdr:cNvPr id="1042" name="Line 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ShapeType="1"/>
        </xdr:cNvSpPr>
      </xdr:nvSpPr>
      <xdr:spPr bwMode="auto">
        <a:xfrm flipH="1">
          <a:off x="4591050" y="51339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30</xdr:row>
      <xdr:rowOff>76200</xdr:rowOff>
    </xdr:from>
    <xdr:to>
      <xdr:col>2</xdr:col>
      <xdr:colOff>400050</xdr:colOff>
      <xdr:row>30</xdr:row>
      <xdr:rowOff>76200</xdr:rowOff>
    </xdr:to>
    <xdr:sp macro="" textlink="">
      <xdr:nvSpPr>
        <xdr:cNvPr id="1043" name="Line 4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ShapeType="1"/>
        </xdr:cNvSpPr>
      </xdr:nvSpPr>
      <xdr:spPr bwMode="auto">
        <a:xfrm flipH="1">
          <a:off x="4048125" y="52959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29</xdr:row>
      <xdr:rowOff>76200</xdr:rowOff>
    </xdr:from>
    <xdr:to>
      <xdr:col>2</xdr:col>
      <xdr:colOff>400050</xdr:colOff>
      <xdr:row>29</xdr:row>
      <xdr:rowOff>76200</xdr:rowOff>
    </xdr:to>
    <xdr:sp macro="" textlink="">
      <xdr:nvSpPr>
        <xdr:cNvPr id="12" name="Line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H="1">
          <a:off x="4591050" y="51911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152401</xdr:colOff>
      <xdr:row>0</xdr:row>
      <xdr:rowOff>95250</xdr:rowOff>
    </xdr:from>
    <xdr:to>
      <xdr:col>0</xdr:col>
      <xdr:colOff>990601</xdr:colOff>
      <xdr:row>1</xdr:row>
      <xdr:rowOff>191167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52923D8-0969-45EA-ADAC-F136174DE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95250"/>
          <a:ext cx="838200" cy="4578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0</xdr:rowOff>
    </xdr:from>
    <xdr:to>
      <xdr:col>0</xdr:col>
      <xdr:colOff>2971800</xdr:colOff>
      <xdr:row>1</xdr:row>
      <xdr:rowOff>352425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61925"/>
          <a:ext cx="2857500" cy="352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afs1\pfdvol\Documents%20and%20Settings\BWilliam\My%20Documents\Nitrogen%20Info\Nutrient%20Programs\MN%20Farm%20Records%20&amp;%20Nutrient%20Management%20Tool%20%20%20%20%20V4.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p"/>
      <sheetName val="Weighted Average"/>
      <sheetName val="Data Table"/>
      <sheetName val="P205 Removal"/>
      <sheetName val="Manure"/>
      <sheetName val="Summary Report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15"/>
      <sheetName val="F16"/>
      <sheetName val="F17"/>
      <sheetName val="F18"/>
      <sheetName val="F19"/>
      <sheetName val="F20"/>
      <sheetName val="N Rate Recs"/>
      <sheetName val="P and K Recs"/>
      <sheetName val="Nutrient Balance"/>
      <sheetName val="Look U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33">
          <cell r="F133" t="str">
            <v>Bray</v>
          </cell>
        </row>
        <row r="134">
          <cell r="F134" t="str">
            <v>Olsen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da.state.mn.us/nmi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icam.Laacouri@state.mn.us" TargetMode="External"/><Relationship Id="rId2" Type="http://schemas.openxmlformats.org/officeDocument/2006/relationships/hyperlink" Target="mailto:Ryan.Lemickson@state.mn.us" TargetMode="External"/><Relationship Id="rId1" Type="http://schemas.openxmlformats.org/officeDocument/2006/relationships/hyperlink" Target="mailto:Dawn.Bernau@state.mn.us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0EFD4"/>
  </sheetPr>
  <dimension ref="A1:P117"/>
  <sheetViews>
    <sheetView showGridLines="0" tabSelected="1" topLeftCell="A7" zoomScaleNormal="100" workbookViewId="0">
      <selection activeCell="D47" sqref="D47"/>
    </sheetView>
  </sheetViews>
  <sheetFormatPr defaultColWidth="9.140625" defaultRowHeight="12.75" x14ac:dyDescent="0.2"/>
  <cols>
    <col min="1" max="1" width="28.42578125" style="15" bestFit="1" customWidth="1"/>
    <col min="2" max="2" width="35.28515625" style="15" customWidth="1"/>
    <col min="3" max="3" width="20" style="33" customWidth="1"/>
    <col min="4" max="4" width="17.7109375" style="15" customWidth="1"/>
    <col min="5" max="6" width="9.140625" style="15"/>
    <col min="7" max="7" width="9.140625" style="15" hidden="1" customWidth="1"/>
    <col min="8" max="8" width="9.42578125" style="15" hidden="1" customWidth="1"/>
    <col min="9" max="9" width="12.5703125" style="15" hidden="1" customWidth="1"/>
    <col min="10" max="10" width="10.140625" style="15" hidden="1" customWidth="1"/>
    <col min="11" max="11" width="14.85546875" style="15" hidden="1" customWidth="1"/>
    <col min="12" max="12" width="10.28515625" style="15" hidden="1" customWidth="1"/>
    <col min="13" max="13" width="13" style="15" hidden="1" customWidth="1"/>
    <col min="14" max="14" width="8.140625" style="15" customWidth="1"/>
    <col min="15" max="16384" width="9.140625" style="15"/>
  </cols>
  <sheetData>
    <row r="1" spans="1:14" ht="28.5" customHeight="1" x14ac:dyDescent="0.2">
      <c r="A1" s="90"/>
      <c r="B1" s="130" t="s">
        <v>393</v>
      </c>
      <c r="C1" s="130"/>
      <c r="D1" s="130"/>
    </row>
    <row r="2" spans="1:14" ht="23.25" customHeight="1" x14ac:dyDescent="0.2">
      <c r="A2" s="90"/>
      <c r="B2" s="91" t="s">
        <v>262</v>
      </c>
      <c r="C2" s="131"/>
      <c r="D2" s="131"/>
      <c r="E2" s="16"/>
      <c r="F2" s="16"/>
      <c r="G2" s="16"/>
      <c r="H2" s="16"/>
      <c r="I2" s="16"/>
      <c r="J2" s="16"/>
      <c r="K2" s="16"/>
      <c r="L2" s="16"/>
    </row>
    <row r="3" spans="1:14" ht="35.25" customHeight="1" x14ac:dyDescent="0.2">
      <c r="A3" s="132" t="s">
        <v>394</v>
      </c>
      <c r="B3" s="132"/>
      <c r="C3" s="132"/>
      <c r="D3" s="132"/>
      <c r="E3" s="16"/>
      <c r="F3" s="16"/>
      <c r="G3" s="16"/>
      <c r="H3" s="16"/>
      <c r="I3" s="16"/>
      <c r="K3" s="16"/>
      <c r="L3" s="16"/>
    </row>
    <row r="4" spans="1:14" ht="12.75" customHeight="1" x14ac:dyDescent="0.2">
      <c r="A4" s="134" t="s">
        <v>220</v>
      </c>
      <c r="B4" s="134"/>
      <c r="C4" s="133" t="s">
        <v>158</v>
      </c>
      <c r="D4" s="133"/>
      <c r="E4" s="16"/>
      <c r="F4" s="16"/>
      <c r="G4" s="16"/>
      <c r="H4" s="16"/>
      <c r="I4" s="16"/>
      <c r="J4" s="16"/>
      <c r="K4" s="16"/>
      <c r="L4" s="16"/>
    </row>
    <row r="5" spans="1:14" ht="12.6" customHeight="1" x14ac:dyDescent="0.2">
      <c r="A5" s="92"/>
      <c r="B5" s="93" t="s">
        <v>125</v>
      </c>
      <c r="C5" s="123" t="s">
        <v>0</v>
      </c>
      <c r="D5" s="123"/>
      <c r="F5" s="17"/>
      <c r="J5" s="18" t="s">
        <v>142</v>
      </c>
    </row>
    <row r="6" spans="1:14" ht="12.6" customHeight="1" x14ac:dyDescent="0.2">
      <c r="A6" s="108" t="s">
        <v>298</v>
      </c>
      <c r="B6" s="94"/>
      <c r="C6" s="135"/>
      <c r="D6" s="135"/>
      <c r="I6" s="15" t="s">
        <v>1</v>
      </c>
      <c r="J6" s="18" t="s">
        <v>295</v>
      </c>
      <c r="K6" s="18"/>
      <c r="N6" s="18"/>
    </row>
    <row r="7" spans="1:14" ht="12.6" customHeight="1" x14ac:dyDescent="0.2">
      <c r="A7" s="108" t="s">
        <v>134</v>
      </c>
      <c r="B7" s="94"/>
      <c r="C7" s="135"/>
      <c r="D7" s="135"/>
      <c r="I7" s="15" t="s">
        <v>3</v>
      </c>
      <c r="J7" s="18" t="s">
        <v>143</v>
      </c>
      <c r="K7" s="18"/>
      <c r="N7" s="18"/>
    </row>
    <row r="8" spans="1:14" ht="12.6" customHeight="1" x14ac:dyDescent="0.2">
      <c r="A8" s="108" t="s">
        <v>135</v>
      </c>
      <c r="B8" s="95"/>
      <c r="C8" s="136"/>
      <c r="D8" s="136"/>
      <c r="I8" s="15" t="s">
        <v>304</v>
      </c>
      <c r="J8" s="18" t="s">
        <v>144</v>
      </c>
      <c r="K8" s="18"/>
      <c r="L8" s="18" t="s">
        <v>2</v>
      </c>
      <c r="N8" s="18"/>
    </row>
    <row r="9" spans="1:14" ht="12.6" customHeight="1" x14ac:dyDescent="0.2">
      <c r="A9" s="108" t="s">
        <v>136</v>
      </c>
      <c r="B9" s="95"/>
      <c r="C9" s="136"/>
      <c r="D9" s="136"/>
      <c r="J9" s="18" t="s">
        <v>265</v>
      </c>
      <c r="K9" s="18"/>
      <c r="L9" s="18" t="s">
        <v>240</v>
      </c>
    </row>
    <row r="10" spans="1:14" ht="12.6" customHeight="1" x14ac:dyDescent="0.2">
      <c r="A10" s="108" t="s">
        <v>137</v>
      </c>
      <c r="B10" s="95"/>
      <c r="C10" s="136"/>
      <c r="D10" s="136"/>
      <c r="J10" s="18" t="s">
        <v>296</v>
      </c>
      <c r="K10" s="18"/>
      <c r="L10" s="18" t="s">
        <v>245</v>
      </c>
    </row>
    <row r="11" spans="1:14" ht="12.6" customHeight="1" x14ac:dyDescent="0.2">
      <c r="A11" s="108" t="s">
        <v>138</v>
      </c>
      <c r="B11" s="95"/>
      <c r="C11" s="136"/>
      <c r="D11" s="136"/>
      <c r="J11" s="18" t="s">
        <v>360</v>
      </c>
      <c r="K11" s="18"/>
      <c r="L11" s="18" t="s">
        <v>4</v>
      </c>
    </row>
    <row r="12" spans="1:14" ht="12.6" customHeight="1" x14ac:dyDescent="0.2">
      <c r="A12" s="108" t="s">
        <v>299</v>
      </c>
      <c r="B12" s="95"/>
      <c r="C12" s="136"/>
      <c r="D12" s="136"/>
      <c r="J12" s="18" t="s">
        <v>361</v>
      </c>
      <c r="L12" s="18" t="s">
        <v>5</v>
      </c>
    </row>
    <row r="13" spans="1:14" ht="12.6" customHeight="1" x14ac:dyDescent="0.2">
      <c r="A13" s="108" t="s">
        <v>139</v>
      </c>
      <c r="B13" s="96"/>
      <c r="C13" s="149"/>
      <c r="D13" s="149"/>
      <c r="I13" s="15" t="s">
        <v>6</v>
      </c>
      <c r="J13" s="19"/>
      <c r="K13" s="15" t="s">
        <v>172</v>
      </c>
      <c r="L13" s="18" t="s">
        <v>242</v>
      </c>
    </row>
    <row r="14" spans="1:14" ht="12.6" customHeight="1" x14ac:dyDescent="0.2">
      <c r="A14" s="108" t="s">
        <v>101</v>
      </c>
      <c r="B14" s="97"/>
      <c r="C14" s="150"/>
      <c r="D14" s="150"/>
      <c r="I14" s="15" t="s">
        <v>159</v>
      </c>
      <c r="J14" s="19"/>
      <c r="K14" s="15" t="s">
        <v>173</v>
      </c>
      <c r="L14" s="18" t="s">
        <v>243</v>
      </c>
    </row>
    <row r="15" spans="1:14" ht="15" customHeight="1" x14ac:dyDescent="0.2">
      <c r="A15" s="129" t="s">
        <v>126</v>
      </c>
      <c r="B15" s="129"/>
      <c r="C15" s="129"/>
      <c r="D15" s="129"/>
      <c r="I15" s="15" t="s">
        <v>7</v>
      </c>
      <c r="K15" s="15" t="s">
        <v>174</v>
      </c>
      <c r="L15" s="18" t="s">
        <v>241</v>
      </c>
    </row>
    <row r="16" spans="1:14" ht="17.25" customHeight="1" x14ac:dyDescent="0.2">
      <c r="A16" s="108" t="s">
        <v>126</v>
      </c>
      <c r="B16" s="57"/>
      <c r="C16" s="127" t="s">
        <v>10</v>
      </c>
      <c r="D16" s="127"/>
      <c r="I16" s="15" t="s">
        <v>160</v>
      </c>
      <c r="J16" s="19"/>
      <c r="K16" s="15" t="s">
        <v>175</v>
      </c>
      <c r="L16" s="18" t="s">
        <v>343</v>
      </c>
    </row>
    <row r="17" spans="1:16" ht="12.75" customHeight="1" x14ac:dyDescent="0.2">
      <c r="A17" s="98"/>
      <c r="B17" s="93" t="s">
        <v>377</v>
      </c>
      <c r="C17" s="123" t="s">
        <v>378</v>
      </c>
      <c r="D17" s="123"/>
      <c r="I17" s="15" t="s">
        <v>162</v>
      </c>
      <c r="J17" s="19"/>
      <c r="K17" s="15" t="s">
        <v>120</v>
      </c>
      <c r="L17" s="18" t="s">
        <v>17</v>
      </c>
      <c r="M17" s="19"/>
      <c r="P17" s="47"/>
    </row>
    <row r="18" spans="1:16" ht="12.6" customHeight="1" x14ac:dyDescent="0.2">
      <c r="A18" s="109" t="s">
        <v>14</v>
      </c>
      <c r="B18" s="57"/>
      <c r="C18" s="128"/>
      <c r="D18" s="128"/>
      <c r="I18" s="15" t="s">
        <v>161</v>
      </c>
      <c r="J18" s="19"/>
      <c r="K18" s="15" t="s">
        <v>117</v>
      </c>
      <c r="L18" s="19" t="s">
        <v>16</v>
      </c>
      <c r="M18" s="15" t="s">
        <v>17</v>
      </c>
    </row>
    <row r="19" spans="1:16" ht="12.6" customHeight="1" x14ac:dyDescent="0.2">
      <c r="A19" s="109" t="s">
        <v>18</v>
      </c>
      <c r="B19" s="57"/>
      <c r="C19" s="128"/>
      <c r="D19" s="128"/>
      <c r="I19" s="15" t="s">
        <v>167</v>
      </c>
      <c r="J19" s="19"/>
      <c r="K19" s="15" t="s">
        <v>8</v>
      </c>
      <c r="L19" s="19" t="s">
        <v>20</v>
      </c>
    </row>
    <row r="20" spans="1:16" ht="12.6" customHeight="1" x14ac:dyDescent="0.2">
      <c r="A20" s="109" t="s">
        <v>300</v>
      </c>
      <c r="B20" s="57"/>
      <c r="C20" s="128"/>
      <c r="D20" s="128"/>
      <c r="I20" s="15" t="s">
        <v>168</v>
      </c>
      <c r="J20" s="19"/>
      <c r="K20" s="15" t="s">
        <v>9</v>
      </c>
      <c r="L20" s="19" t="s">
        <v>22</v>
      </c>
    </row>
    <row r="21" spans="1:16" ht="12.6" customHeight="1" x14ac:dyDescent="0.2">
      <c r="A21" s="110" t="s">
        <v>395</v>
      </c>
      <c r="B21" s="57"/>
      <c r="C21" s="128"/>
      <c r="D21" s="128"/>
      <c r="I21" s="15" t="s">
        <v>347</v>
      </c>
      <c r="J21" s="19"/>
      <c r="K21" s="15" t="s">
        <v>176</v>
      </c>
      <c r="L21" s="19" t="s">
        <v>26</v>
      </c>
    </row>
    <row r="22" spans="1:16" ht="12.75" customHeight="1" x14ac:dyDescent="0.2">
      <c r="A22" s="129" t="s">
        <v>21</v>
      </c>
      <c r="B22" s="129"/>
      <c r="C22" s="129"/>
      <c r="D22" s="129"/>
      <c r="I22" s="15" t="s">
        <v>163</v>
      </c>
      <c r="J22" s="19"/>
      <c r="K22" s="15" t="s">
        <v>119</v>
      </c>
      <c r="L22" s="19" t="s">
        <v>30</v>
      </c>
      <c r="M22" s="15" t="s">
        <v>23</v>
      </c>
    </row>
    <row r="23" spans="1:16" ht="12.6" customHeight="1" x14ac:dyDescent="0.2">
      <c r="A23" s="109" t="s">
        <v>24</v>
      </c>
      <c r="B23" s="57"/>
      <c r="C23" s="120" t="s">
        <v>10</v>
      </c>
      <c r="D23" s="120"/>
      <c r="I23" s="15" t="s">
        <v>164</v>
      </c>
      <c r="J23" s="19"/>
      <c r="K23" s="15" t="s">
        <v>177</v>
      </c>
      <c r="L23" s="19" t="s">
        <v>34</v>
      </c>
      <c r="M23" s="19" t="s">
        <v>27</v>
      </c>
    </row>
    <row r="24" spans="1:16" ht="12.6" customHeight="1" x14ac:dyDescent="0.2">
      <c r="A24" s="109" t="s">
        <v>28</v>
      </c>
      <c r="B24" s="57"/>
      <c r="C24" s="121" t="s">
        <v>359</v>
      </c>
      <c r="D24" s="121"/>
      <c r="I24" s="15" t="s">
        <v>165</v>
      </c>
      <c r="J24" s="19"/>
      <c r="K24" s="15" t="s">
        <v>178</v>
      </c>
      <c r="L24" s="19" t="s">
        <v>37</v>
      </c>
      <c r="M24" s="19" t="s">
        <v>31</v>
      </c>
    </row>
    <row r="25" spans="1:16" ht="12.6" customHeight="1" x14ac:dyDescent="0.2">
      <c r="A25" s="109" t="s">
        <v>32</v>
      </c>
      <c r="B25" s="57"/>
      <c r="C25" s="121"/>
      <c r="D25" s="121"/>
      <c r="I25" s="15" t="s">
        <v>345</v>
      </c>
      <c r="J25" s="19"/>
      <c r="K25" s="15" t="s">
        <v>179</v>
      </c>
      <c r="L25" s="19" t="s">
        <v>41</v>
      </c>
      <c r="M25" s="19" t="s">
        <v>35</v>
      </c>
    </row>
    <row r="26" spans="1:16" ht="12.6" customHeight="1" x14ac:dyDescent="0.2">
      <c r="A26" s="109" t="s">
        <v>223</v>
      </c>
      <c r="B26" s="57"/>
      <c r="C26" s="121"/>
      <c r="D26" s="121"/>
      <c r="I26" s="15" t="s">
        <v>346</v>
      </c>
      <c r="J26" s="19"/>
      <c r="K26" s="15" t="s">
        <v>180</v>
      </c>
      <c r="L26" s="19" t="s">
        <v>44</v>
      </c>
      <c r="M26" s="19" t="s">
        <v>38</v>
      </c>
    </row>
    <row r="27" spans="1:16" ht="12.6" customHeight="1" x14ac:dyDescent="0.2">
      <c r="A27" s="109" t="s">
        <v>229</v>
      </c>
      <c r="B27" s="57"/>
      <c r="C27" s="120" t="s">
        <v>10</v>
      </c>
      <c r="D27" s="120"/>
      <c r="I27" s="15" t="s">
        <v>344</v>
      </c>
      <c r="J27" s="19"/>
      <c r="K27" s="15" t="s">
        <v>181</v>
      </c>
      <c r="L27" s="19" t="s">
        <v>48</v>
      </c>
      <c r="M27" s="19" t="s">
        <v>42</v>
      </c>
    </row>
    <row r="28" spans="1:16" ht="12.75" customHeight="1" x14ac:dyDescent="0.2">
      <c r="A28" s="123" t="s">
        <v>39</v>
      </c>
      <c r="B28" s="123"/>
      <c r="C28" s="123"/>
      <c r="D28" s="123"/>
      <c r="I28" s="15" t="s">
        <v>166</v>
      </c>
      <c r="J28" s="19"/>
      <c r="K28" s="15" t="s">
        <v>182</v>
      </c>
      <c r="L28" s="19" t="s">
        <v>52</v>
      </c>
      <c r="M28" s="19" t="s">
        <v>45</v>
      </c>
    </row>
    <row r="29" spans="1:16" ht="12.6" customHeight="1" x14ac:dyDescent="0.2">
      <c r="A29" s="109" t="s">
        <v>309</v>
      </c>
      <c r="B29" s="57"/>
      <c r="C29" s="124" t="s">
        <v>10</v>
      </c>
      <c r="D29" s="124"/>
      <c r="I29" s="15" t="s">
        <v>170</v>
      </c>
      <c r="J29" s="19"/>
      <c r="K29" s="15" t="s">
        <v>11</v>
      </c>
      <c r="L29" s="19" t="s">
        <v>55</v>
      </c>
      <c r="M29" s="19" t="s">
        <v>49</v>
      </c>
    </row>
    <row r="30" spans="1:16" ht="12.6" customHeight="1" x14ac:dyDescent="0.2">
      <c r="A30" s="111" t="s">
        <v>310</v>
      </c>
      <c r="B30" s="57"/>
      <c r="C30" s="124" t="s">
        <v>10</v>
      </c>
      <c r="D30" s="124"/>
      <c r="I30" s="15" t="s">
        <v>244</v>
      </c>
      <c r="J30" s="19"/>
      <c r="L30" s="19"/>
      <c r="M30" s="19"/>
    </row>
    <row r="31" spans="1:16" ht="12.6" customHeight="1" x14ac:dyDescent="0.2">
      <c r="A31" s="109" t="s">
        <v>46</v>
      </c>
      <c r="B31" s="57"/>
      <c r="C31" s="120" t="s">
        <v>10</v>
      </c>
      <c r="D31" s="120"/>
      <c r="I31" s="15" t="s">
        <v>169</v>
      </c>
      <c r="J31" s="19"/>
      <c r="K31" s="15" t="s">
        <v>183</v>
      </c>
    </row>
    <row r="32" spans="1:16" ht="12.6" customHeight="1" x14ac:dyDescent="0.2">
      <c r="A32" s="109" t="s">
        <v>50</v>
      </c>
      <c r="B32" s="57"/>
      <c r="C32" s="120" t="s">
        <v>10</v>
      </c>
      <c r="D32" s="120"/>
      <c r="I32" s="15" t="s">
        <v>171</v>
      </c>
      <c r="J32" s="19"/>
      <c r="K32" s="15" t="s">
        <v>12</v>
      </c>
      <c r="M32" s="19"/>
    </row>
    <row r="33" spans="1:15" ht="12.6" customHeight="1" x14ac:dyDescent="0.2">
      <c r="A33" s="109" t="s">
        <v>264</v>
      </c>
      <c r="B33" s="99"/>
      <c r="C33" s="125" t="s">
        <v>145</v>
      </c>
      <c r="D33" s="125"/>
      <c r="I33" s="15" t="s">
        <v>352</v>
      </c>
      <c r="J33" s="19"/>
      <c r="K33" s="15" t="s">
        <v>13</v>
      </c>
    </row>
    <row r="34" spans="1:15" ht="12.6" customHeight="1" x14ac:dyDescent="0.2">
      <c r="A34" s="109" t="s">
        <v>53</v>
      </c>
      <c r="B34" s="57"/>
      <c r="C34" s="125"/>
      <c r="D34" s="125"/>
      <c r="I34" s="15" t="s">
        <v>339</v>
      </c>
      <c r="J34" s="19"/>
      <c r="K34" s="15" t="s">
        <v>184</v>
      </c>
    </row>
    <row r="35" spans="1:15" ht="12.6" customHeight="1" x14ac:dyDescent="0.2">
      <c r="A35" s="109" t="s">
        <v>57</v>
      </c>
      <c r="B35" s="57"/>
      <c r="C35" s="125"/>
      <c r="D35" s="125"/>
      <c r="J35" s="19"/>
      <c r="K35" s="15" t="s">
        <v>113</v>
      </c>
    </row>
    <row r="36" spans="1:15" ht="12.6" customHeight="1" x14ac:dyDescent="0.2">
      <c r="A36" s="109" t="s">
        <v>396</v>
      </c>
      <c r="B36" s="57"/>
      <c r="C36" s="125"/>
      <c r="D36" s="125"/>
      <c r="J36" s="19"/>
      <c r="K36" s="15" t="s">
        <v>15</v>
      </c>
      <c r="M36" s="19"/>
    </row>
    <row r="37" spans="1:15" ht="12.75" customHeight="1" x14ac:dyDescent="0.2">
      <c r="A37" s="92"/>
      <c r="B37" s="93" t="s">
        <v>60</v>
      </c>
      <c r="C37" s="123" t="s">
        <v>397</v>
      </c>
      <c r="D37" s="123"/>
      <c r="J37" s="19"/>
      <c r="K37" s="15" t="s">
        <v>19</v>
      </c>
      <c r="M37" s="19"/>
    </row>
    <row r="38" spans="1:15" ht="12.6" customHeight="1" x14ac:dyDescent="0.2">
      <c r="A38" s="109" t="s">
        <v>62</v>
      </c>
      <c r="B38" s="100"/>
      <c r="C38" s="126"/>
      <c r="D38" s="126"/>
      <c r="E38" s="20"/>
      <c r="I38" s="15" t="s">
        <v>230</v>
      </c>
      <c r="J38" s="19"/>
      <c r="K38" s="15" t="s">
        <v>116</v>
      </c>
    </row>
    <row r="39" spans="1:15" ht="12.6" customHeight="1" x14ac:dyDescent="0.2">
      <c r="A39" s="109" t="s">
        <v>64</v>
      </c>
      <c r="B39" s="57"/>
      <c r="C39" s="126"/>
      <c r="D39" s="126"/>
      <c r="I39" s="15" t="s">
        <v>231</v>
      </c>
      <c r="J39" s="19"/>
      <c r="K39" s="15" t="s">
        <v>185</v>
      </c>
    </row>
    <row r="40" spans="1:15" ht="12.6" customHeight="1" x14ac:dyDescent="0.2">
      <c r="A40" s="109" t="s">
        <v>224</v>
      </c>
      <c r="B40" s="101"/>
      <c r="C40" s="126"/>
      <c r="D40" s="126"/>
      <c r="I40" s="15" t="s">
        <v>232</v>
      </c>
      <c r="J40" s="19"/>
      <c r="K40" s="15" t="s">
        <v>218</v>
      </c>
      <c r="O40" s="18"/>
    </row>
    <row r="41" spans="1:15" ht="12.6" customHeight="1" x14ac:dyDescent="0.2">
      <c r="A41" s="109" t="s">
        <v>71</v>
      </c>
      <c r="B41" s="57"/>
      <c r="C41" s="141"/>
      <c r="D41" s="141"/>
      <c r="I41" s="15" t="s">
        <v>233</v>
      </c>
      <c r="J41" s="19"/>
      <c r="K41" s="15" t="s">
        <v>186</v>
      </c>
    </row>
    <row r="42" spans="1:15" ht="12.6" customHeight="1" x14ac:dyDescent="0.2">
      <c r="A42" s="109" t="s">
        <v>73</v>
      </c>
      <c r="B42" s="57"/>
      <c r="C42" s="141"/>
      <c r="D42" s="141"/>
      <c r="I42" s="15" t="s">
        <v>316</v>
      </c>
      <c r="J42" s="19"/>
      <c r="K42" s="15" t="s">
        <v>187</v>
      </c>
    </row>
    <row r="43" spans="1:15" ht="12.6" customHeight="1" x14ac:dyDescent="0.2">
      <c r="A43" s="109" t="s">
        <v>228</v>
      </c>
      <c r="B43" s="57"/>
      <c r="C43" s="142"/>
      <c r="D43" s="142"/>
      <c r="I43" s="15" t="s">
        <v>317</v>
      </c>
      <c r="J43" s="19"/>
      <c r="K43" s="15" t="s">
        <v>188</v>
      </c>
    </row>
    <row r="44" spans="1:15" ht="12.6" customHeight="1" x14ac:dyDescent="0.2">
      <c r="A44" s="109" t="s">
        <v>76</v>
      </c>
      <c r="B44" s="57"/>
      <c r="C44" s="123" t="s">
        <v>398</v>
      </c>
      <c r="D44" s="123"/>
      <c r="I44" s="15" t="s">
        <v>318</v>
      </c>
      <c r="J44" s="19"/>
      <c r="K44" s="15" t="s">
        <v>25</v>
      </c>
    </row>
    <row r="45" spans="1:15" ht="12.6" customHeight="1" x14ac:dyDescent="0.2">
      <c r="A45" s="109" t="s">
        <v>78</v>
      </c>
      <c r="B45" s="57"/>
      <c r="C45" s="109" t="s">
        <v>268</v>
      </c>
      <c r="D45" s="101"/>
      <c r="I45" s="15" t="s">
        <v>319</v>
      </c>
      <c r="J45" s="19"/>
      <c r="K45" s="15" t="s">
        <v>189</v>
      </c>
    </row>
    <row r="46" spans="1:15" ht="12.6" customHeight="1" x14ac:dyDescent="0.2">
      <c r="A46" s="109" t="s">
        <v>226</v>
      </c>
      <c r="B46" s="57"/>
      <c r="C46" s="109" t="s">
        <v>269</v>
      </c>
      <c r="D46" s="101"/>
      <c r="G46" s="25"/>
      <c r="H46" s="25"/>
      <c r="I46" s="25" t="s">
        <v>301</v>
      </c>
      <c r="J46" s="25"/>
      <c r="K46" s="25" t="s">
        <v>114</v>
      </c>
      <c r="L46" s="25"/>
      <c r="M46" s="25"/>
      <c r="N46" s="25"/>
      <c r="O46" s="25"/>
    </row>
    <row r="47" spans="1:15" ht="12.6" customHeight="1" x14ac:dyDescent="0.2">
      <c r="A47" s="109" t="s">
        <v>68</v>
      </c>
      <c r="B47" s="57"/>
      <c r="C47" s="109" t="s">
        <v>270</v>
      </c>
      <c r="D47" s="101"/>
      <c r="G47" s="25"/>
      <c r="H47" s="25"/>
      <c r="I47" s="25" t="s">
        <v>302</v>
      </c>
      <c r="J47" s="25"/>
      <c r="K47" s="25" t="s">
        <v>190</v>
      </c>
      <c r="L47" s="25"/>
      <c r="M47" s="25"/>
      <c r="N47" s="25"/>
      <c r="O47" s="25"/>
    </row>
    <row r="48" spans="1:15" ht="12.6" customHeight="1" x14ac:dyDescent="0.2">
      <c r="A48" s="109" t="s">
        <v>399</v>
      </c>
      <c r="B48" s="57"/>
      <c r="C48" s="108" t="s">
        <v>267</v>
      </c>
      <c r="D48" s="101"/>
      <c r="G48" s="25"/>
      <c r="H48" s="25"/>
      <c r="I48" s="25"/>
      <c r="J48" s="25"/>
      <c r="K48" s="25" t="s">
        <v>191</v>
      </c>
      <c r="L48" s="25"/>
      <c r="M48" s="25"/>
      <c r="N48" s="122"/>
      <c r="O48" s="25"/>
    </row>
    <row r="49" spans="1:15" ht="12.6" customHeight="1" x14ac:dyDescent="0.2">
      <c r="A49" s="139" t="s">
        <v>290</v>
      </c>
      <c r="B49" s="140"/>
      <c r="C49" s="109" t="s">
        <v>307</v>
      </c>
      <c r="D49" s="101"/>
      <c r="G49" s="25"/>
      <c r="H49" s="25"/>
      <c r="I49" s="25"/>
      <c r="J49" s="25"/>
      <c r="K49" s="25" t="s">
        <v>118</v>
      </c>
      <c r="L49" s="25"/>
      <c r="M49" s="25"/>
      <c r="N49" s="122"/>
      <c r="O49" s="25"/>
    </row>
    <row r="50" spans="1:15" ht="12" customHeight="1" x14ac:dyDescent="0.2">
      <c r="A50" s="108" t="s">
        <v>379</v>
      </c>
      <c r="B50" s="102"/>
      <c r="C50" s="109" t="s">
        <v>308</v>
      </c>
      <c r="D50" s="101"/>
      <c r="G50" s="25"/>
      <c r="H50" s="39" t="s">
        <v>297</v>
      </c>
      <c r="I50" s="40"/>
      <c r="J50" s="24"/>
      <c r="K50" s="25" t="s">
        <v>192</v>
      </c>
      <c r="L50" s="25"/>
      <c r="M50" s="25"/>
      <c r="N50" s="25"/>
      <c r="O50" s="25"/>
    </row>
    <row r="51" spans="1:15" ht="12" customHeight="1" x14ac:dyDescent="0.2">
      <c r="A51" s="143"/>
      <c r="B51" s="144"/>
      <c r="C51" s="123" t="s">
        <v>400</v>
      </c>
      <c r="D51" s="123"/>
      <c r="H51" s="21"/>
      <c r="I51" s="21" t="s">
        <v>292</v>
      </c>
      <c r="J51" s="19"/>
      <c r="K51" s="15" t="s">
        <v>193</v>
      </c>
    </row>
    <row r="52" spans="1:15" ht="12.75" customHeight="1" x14ac:dyDescent="0.2">
      <c r="A52" s="145"/>
      <c r="B52" s="146"/>
      <c r="C52" s="112" t="s">
        <v>291</v>
      </c>
      <c r="D52" s="103"/>
      <c r="H52" s="21"/>
      <c r="I52" s="22" t="s">
        <v>293</v>
      </c>
      <c r="J52" s="19"/>
      <c r="K52" s="15" t="s">
        <v>29</v>
      </c>
    </row>
    <row r="53" spans="1:15" ht="12.75" customHeight="1" x14ac:dyDescent="0.2">
      <c r="A53" s="145"/>
      <c r="B53" s="146"/>
      <c r="C53" s="112" t="s">
        <v>303</v>
      </c>
      <c r="D53" s="103"/>
      <c r="H53" s="21"/>
      <c r="I53" s="22" t="s">
        <v>294</v>
      </c>
      <c r="K53" s="15" t="s">
        <v>36</v>
      </c>
      <c r="L53" s="19"/>
    </row>
    <row r="54" spans="1:15" ht="12" customHeight="1" x14ac:dyDescent="0.2">
      <c r="A54" s="145"/>
      <c r="B54" s="146"/>
      <c r="C54" s="113" t="s">
        <v>305</v>
      </c>
      <c r="D54" s="103"/>
      <c r="I54" s="23"/>
      <c r="J54" s="24"/>
      <c r="K54" s="15" t="s">
        <v>194</v>
      </c>
    </row>
    <row r="55" spans="1:15" ht="12" customHeight="1" x14ac:dyDescent="0.2">
      <c r="A55" s="147"/>
      <c r="B55" s="148"/>
      <c r="C55" s="112" t="s">
        <v>306</v>
      </c>
      <c r="D55" s="103"/>
      <c r="E55" s="25"/>
      <c r="F55" s="25"/>
      <c r="G55" s="25"/>
      <c r="H55" s="25"/>
      <c r="I55" s="23"/>
      <c r="J55" s="25"/>
      <c r="K55" s="15" t="s">
        <v>195</v>
      </c>
    </row>
    <row r="56" spans="1:15" ht="17.25" customHeight="1" x14ac:dyDescent="0.2">
      <c r="A56" s="137" t="s">
        <v>401</v>
      </c>
      <c r="B56" s="137"/>
      <c r="C56" s="137"/>
      <c r="D56" s="137"/>
      <c r="E56" s="26"/>
      <c r="F56" s="26"/>
      <c r="G56" s="26"/>
      <c r="H56" s="27" t="s">
        <v>268</v>
      </c>
      <c r="I56" s="28"/>
      <c r="J56" s="26"/>
      <c r="K56" s="15" t="s">
        <v>40</v>
      </c>
    </row>
    <row r="57" spans="1:15" ht="12.75" customHeight="1" x14ac:dyDescent="0.2">
      <c r="A57" s="138" t="s">
        <v>225</v>
      </c>
      <c r="B57" s="138"/>
      <c r="C57" s="138"/>
      <c r="D57" s="138"/>
      <c r="E57" s="18"/>
      <c r="F57" s="18"/>
      <c r="G57" s="18"/>
      <c r="H57" s="29"/>
      <c r="I57" s="30" t="s">
        <v>271</v>
      </c>
      <c r="J57" s="18"/>
      <c r="K57" s="15" t="s">
        <v>196</v>
      </c>
    </row>
    <row r="58" spans="1:15" x14ac:dyDescent="0.2">
      <c r="A58" s="25"/>
      <c r="B58" s="25"/>
      <c r="C58" s="25"/>
      <c r="H58" s="30"/>
      <c r="I58" s="30" t="s">
        <v>272</v>
      </c>
      <c r="K58" s="15" t="s">
        <v>115</v>
      </c>
    </row>
    <row r="59" spans="1:15" x14ac:dyDescent="0.2">
      <c r="A59" s="25"/>
      <c r="B59" s="25"/>
      <c r="C59" s="25"/>
      <c r="H59" s="30"/>
      <c r="I59" s="30" t="s">
        <v>273</v>
      </c>
      <c r="K59" s="15" t="s">
        <v>197</v>
      </c>
    </row>
    <row r="60" spans="1:15" x14ac:dyDescent="0.2">
      <c r="A60" s="25"/>
      <c r="B60" s="25"/>
      <c r="C60" s="25"/>
      <c r="H60" s="30"/>
      <c r="I60" s="30" t="s">
        <v>274</v>
      </c>
      <c r="K60" s="15" t="s">
        <v>198</v>
      </c>
    </row>
    <row r="61" spans="1:15" x14ac:dyDescent="0.2">
      <c r="A61" s="25"/>
      <c r="B61" s="25"/>
      <c r="C61" s="25"/>
      <c r="H61" s="30"/>
      <c r="I61" s="30" t="s">
        <v>275</v>
      </c>
      <c r="K61" s="15" t="s">
        <v>121</v>
      </c>
    </row>
    <row r="62" spans="1:15" x14ac:dyDescent="0.2">
      <c r="A62" s="25"/>
      <c r="B62" s="25"/>
      <c r="C62" s="25"/>
      <c r="H62" s="30"/>
      <c r="I62" s="30" t="s">
        <v>276</v>
      </c>
      <c r="K62" s="15" t="s">
        <v>47</v>
      </c>
    </row>
    <row r="63" spans="1:15" x14ac:dyDescent="0.2">
      <c r="A63" s="25"/>
      <c r="B63" s="25"/>
      <c r="C63" s="25"/>
      <c r="H63" s="30"/>
      <c r="I63" s="30" t="s">
        <v>277</v>
      </c>
      <c r="K63" s="15" t="s">
        <v>51</v>
      </c>
    </row>
    <row r="64" spans="1:15" x14ac:dyDescent="0.2">
      <c r="A64" s="25"/>
      <c r="B64" s="25"/>
      <c r="C64" s="25"/>
      <c r="H64" s="30"/>
      <c r="I64" s="30" t="s">
        <v>278</v>
      </c>
      <c r="K64" s="15" t="s">
        <v>54</v>
      </c>
    </row>
    <row r="65" spans="1:11" x14ac:dyDescent="0.2">
      <c r="A65" s="25"/>
      <c r="B65" s="25"/>
      <c r="C65" s="25"/>
      <c r="H65" s="30"/>
      <c r="I65" s="30" t="s">
        <v>279</v>
      </c>
      <c r="K65" s="15" t="s">
        <v>199</v>
      </c>
    </row>
    <row r="66" spans="1:11" x14ac:dyDescent="0.2">
      <c r="A66" s="25"/>
      <c r="B66" s="25"/>
      <c r="C66" s="25"/>
      <c r="H66" s="30"/>
      <c r="I66" s="30" t="s">
        <v>280</v>
      </c>
      <c r="K66" s="15" t="s">
        <v>56</v>
      </c>
    </row>
    <row r="67" spans="1:11" x14ac:dyDescent="0.2">
      <c r="A67" s="25"/>
      <c r="B67" s="25"/>
      <c r="C67" s="25"/>
      <c r="H67" s="30"/>
      <c r="I67" s="30" t="s">
        <v>281</v>
      </c>
      <c r="K67" s="15" t="s">
        <v>200</v>
      </c>
    </row>
    <row r="68" spans="1:11" x14ac:dyDescent="0.2">
      <c r="A68" s="25"/>
      <c r="B68" s="25"/>
      <c r="C68" s="25"/>
      <c r="H68" s="30"/>
      <c r="I68" s="30" t="s">
        <v>282</v>
      </c>
      <c r="K68" s="15" t="s">
        <v>201</v>
      </c>
    </row>
    <row r="69" spans="1:11" x14ac:dyDescent="0.2">
      <c r="A69" s="25"/>
      <c r="B69" s="25"/>
      <c r="C69" s="25"/>
      <c r="H69" s="30"/>
      <c r="I69" s="30" t="s">
        <v>283</v>
      </c>
      <c r="K69" s="15" t="s">
        <v>202</v>
      </c>
    </row>
    <row r="70" spans="1:11" x14ac:dyDescent="0.2">
      <c r="A70" s="25"/>
      <c r="B70" s="25"/>
      <c r="C70" s="25"/>
      <c r="D70" s="25"/>
      <c r="E70" s="25"/>
      <c r="H70" s="30"/>
      <c r="I70" s="30" t="s">
        <v>284</v>
      </c>
      <c r="K70" s="15" t="s">
        <v>203</v>
      </c>
    </row>
    <row r="71" spans="1:11" x14ac:dyDescent="0.2">
      <c r="A71" s="25"/>
      <c r="B71" s="25"/>
      <c r="C71" s="25"/>
      <c r="D71" s="25"/>
      <c r="E71" s="25"/>
      <c r="H71" s="30"/>
      <c r="I71" s="30" t="s">
        <v>17</v>
      </c>
      <c r="K71" s="15" t="s">
        <v>58</v>
      </c>
    </row>
    <row r="72" spans="1:11" x14ac:dyDescent="0.2">
      <c r="A72" s="25"/>
      <c r="B72" s="25"/>
      <c r="C72" s="25"/>
      <c r="D72" s="25"/>
      <c r="E72" s="25"/>
      <c r="K72" s="15" t="s">
        <v>204</v>
      </c>
    </row>
    <row r="73" spans="1:11" x14ac:dyDescent="0.2">
      <c r="A73" s="25"/>
      <c r="B73" s="25"/>
      <c r="C73" s="25"/>
      <c r="D73" s="25"/>
      <c r="E73" s="25"/>
      <c r="H73" s="31" t="s">
        <v>270</v>
      </c>
      <c r="I73" s="32"/>
      <c r="K73" s="15" t="s">
        <v>205</v>
      </c>
    </row>
    <row r="74" spans="1:11" x14ac:dyDescent="0.2">
      <c r="A74" s="25"/>
      <c r="B74" s="25"/>
      <c r="C74" s="25"/>
      <c r="D74" s="25"/>
      <c r="E74" s="25"/>
      <c r="H74" s="32"/>
      <c r="I74" s="32" t="s">
        <v>285</v>
      </c>
      <c r="K74" s="15" t="s">
        <v>206</v>
      </c>
    </row>
    <row r="75" spans="1:11" x14ac:dyDescent="0.2">
      <c r="A75" s="25"/>
      <c r="B75" s="25"/>
      <c r="C75" s="25"/>
      <c r="D75" s="25"/>
      <c r="E75" s="25"/>
      <c r="H75" s="32"/>
      <c r="I75" s="32" t="s">
        <v>286</v>
      </c>
      <c r="K75" s="15" t="s">
        <v>207</v>
      </c>
    </row>
    <row r="76" spans="1:11" x14ac:dyDescent="0.2">
      <c r="A76" s="25"/>
      <c r="B76" s="25"/>
      <c r="C76" s="25"/>
      <c r="D76" s="25"/>
      <c r="E76" s="25"/>
      <c r="H76" s="32"/>
      <c r="I76" s="32" t="s">
        <v>287</v>
      </c>
      <c r="K76" s="15" t="s">
        <v>208</v>
      </c>
    </row>
    <row r="77" spans="1:11" x14ac:dyDescent="0.2">
      <c r="A77" s="25"/>
      <c r="B77" s="25"/>
      <c r="C77" s="25"/>
      <c r="D77" s="25"/>
      <c r="E77" s="25"/>
      <c r="H77" s="32"/>
      <c r="I77" s="32" t="s">
        <v>288</v>
      </c>
      <c r="K77" s="15" t="s">
        <v>59</v>
      </c>
    </row>
    <row r="78" spans="1:11" x14ac:dyDescent="0.2">
      <c r="A78" s="25"/>
      <c r="B78" s="25"/>
      <c r="C78" s="25"/>
      <c r="D78" s="25"/>
      <c r="E78" s="25"/>
      <c r="H78" s="32"/>
      <c r="I78" s="32" t="s">
        <v>289</v>
      </c>
      <c r="K78" s="15" t="s">
        <v>61</v>
      </c>
    </row>
    <row r="79" spans="1:11" x14ac:dyDescent="0.2">
      <c r="A79" s="25"/>
      <c r="B79" s="25"/>
      <c r="C79" s="25"/>
      <c r="D79" s="25"/>
      <c r="E79" s="25"/>
      <c r="K79" s="15" t="s">
        <v>63</v>
      </c>
    </row>
    <row r="80" spans="1:11" x14ac:dyDescent="0.2">
      <c r="A80" s="25"/>
      <c r="B80" s="25"/>
      <c r="C80" s="25"/>
      <c r="D80" s="25"/>
      <c r="E80" s="25"/>
      <c r="K80" s="15" t="s">
        <v>65</v>
      </c>
    </row>
    <row r="81" spans="1:11" x14ac:dyDescent="0.2">
      <c r="A81" s="25"/>
      <c r="B81" s="25"/>
      <c r="C81" s="25"/>
      <c r="D81" s="25"/>
      <c r="E81" s="25"/>
      <c r="K81" s="15" t="s">
        <v>209</v>
      </c>
    </row>
    <row r="82" spans="1:11" x14ac:dyDescent="0.2">
      <c r="A82" s="25"/>
      <c r="B82" s="25"/>
      <c r="C82" s="25"/>
      <c r="D82" s="25"/>
      <c r="E82" s="25"/>
      <c r="K82" s="15" t="s">
        <v>210</v>
      </c>
    </row>
    <row r="83" spans="1:11" x14ac:dyDescent="0.2">
      <c r="A83" s="25"/>
      <c r="B83" s="25"/>
      <c r="C83" s="25"/>
      <c r="D83" s="25"/>
      <c r="E83" s="25"/>
      <c r="K83" s="15" t="s">
        <v>211</v>
      </c>
    </row>
    <row r="84" spans="1:11" x14ac:dyDescent="0.2">
      <c r="A84" s="25"/>
      <c r="B84" s="25"/>
      <c r="C84" s="25"/>
      <c r="D84" s="25"/>
      <c r="E84" s="25"/>
      <c r="K84" s="15" t="s">
        <v>66</v>
      </c>
    </row>
    <row r="85" spans="1:11" x14ac:dyDescent="0.2">
      <c r="A85" s="25"/>
      <c r="B85" s="25"/>
      <c r="C85" s="25"/>
      <c r="D85" s="25"/>
      <c r="E85" s="25"/>
      <c r="K85" s="15" t="s">
        <v>67</v>
      </c>
    </row>
    <row r="86" spans="1:11" x14ac:dyDescent="0.2">
      <c r="A86" s="25"/>
      <c r="B86" s="25"/>
      <c r="C86" s="25"/>
      <c r="D86" s="25"/>
      <c r="E86" s="25"/>
      <c r="K86" s="15" t="s">
        <v>69</v>
      </c>
    </row>
    <row r="87" spans="1:11" x14ac:dyDescent="0.2">
      <c r="A87" s="25"/>
      <c r="B87" s="25"/>
      <c r="C87" s="25"/>
      <c r="D87" s="25"/>
      <c r="E87" s="25"/>
      <c r="K87" s="15" t="s">
        <v>70</v>
      </c>
    </row>
    <row r="88" spans="1:11" x14ac:dyDescent="0.2">
      <c r="A88" s="25"/>
      <c r="B88" s="25"/>
      <c r="C88" s="25"/>
      <c r="D88" s="25"/>
      <c r="E88" s="25"/>
      <c r="K88" s="15" t="s">
        <v>72</v>
      </c>
    </row>
    <row r="89" spans="1:11" x14ac:dyDescent="0.2">
      <c r="A89" s="25"/>
      <c r="B89" s="25"/>
      <c r="C89" s="25"/>
      <c r="D89" s="25"/>
      <c r="E89" s="25"/>
      <c r="K89" s="15" t="s">
        <v>212</v>
      </c>
    </row>
    <row r="90" spans="1:11" x14ac:dyDescent="0.2">
      <c r="A90" s="25"/>
      <c r="B90" s="25"/>
      <c r="C90" s="25"/>
      <c r="D90" s="25"/>
      <c r="E90" s="25"/>
      <c r="K90" s="15" t="s">
        <v>74</v>
      </c>
    </row>
    <row r="91" spans="1:11" x14ac:dyDescent="0.2">
      <c r="A91" s="25"/>
      <c r="B91" s="25"/>
      <c r="C91" s="25"/>
      <c r="D91" s="25"/>
      <c r="E91" s="25"/>
      <c r="K91" s="15" t="s">
        <v>213</v>
      </c>
    </row>
    <row r="92" spans="1:11" x14ac:dyDescent="0.2">
      <c r="A92" s="25"/>
      <c r="B92" s="25"/>
      <c r="C92" s="25"/>
      <c r="D92" s="25"/>
      <c r="E92" s="25"/>
      <c r="K92" s="15" t="s">
        <v>214</v>
      </c>
    </row>
    <row r="93" spans="1:11" x14ac:dyDescent="0.2">
      <c r="A93" s="25"/>
      <c r="B93" s="25"/>
      <c r="C93" s="25"/>
      <c r="D93" s="25"/>
      <c r="E93" s="25"/>
      <c r="K93" s="15" t="s">
        <v>75</v>
      </c>
    </row>
    <row r="94" spans="1:11" x14ac:dyDescent="0.2">
      <c r="A94" s="25"/>
      <c r="B94" s="25"/>
      <c r="C94" s="25"/>
      <c r="D94" s="25"/>
      <c r="E94" s="25"/>
      <c r="K94" s="15" t="s">
        <v>215</v>
      </c>
    </row>
    <row r="95" spans="1:11" x14ac:dyDescent="0.2">
      <c r="A95" s="25"/>
      <c r="B95" s="25"/>
      <c r="C95" s="25"/>
      <c r="D95" s="25"/>
      <c r="E95" s="25"/>
      <c r="K95" s="15" t="s">
        <v>77</v>
      </c>
    </row>
    <row r="96" spans="1:11" x14ac:dyDescent="0.2">
      <c r="A96" s="25"/>
      <c r="B96" s="25"/>
      <c r="C96" s="25"/>
      <c r="D96" s="25"/>
      <c r="E96" s="25"/>
      <c r="K96" s="15" t="s">
        <v>216</v>
      </c>
    </row>
    <row r="97" spans="1:11" x14ac:dyDescent="0.2">
      <c r="A97" s="25"/>
      <c r="B97" s="25"/>
      <c r="C97" s="25"/>
      <c r="D97" s="25"/>
      <c r="E97" s="25"/>
      <c r="K97" s="15" t="s">
        <v>79</v>
      </c>
    </row>
    <row r="98" spans="1:11" x14ac:dyDescent="0.2">
      <c r="A98" s="25"/>
      <c r="B98" s="25"/>
      <c r="C98" s="25"/>
      <c r="D98" s="25"/>
      <c r="E98" s="25"/>
      <c r="K98" s="15" t="s">
        <v>217</v>
      </c>
    </row>
    <row r="99" spans="1:11" x14ac:dyDescent="0.2">
      <c r="A99" s="25"/>
      <c r="B99" s="25"/>
      <c r="C99" s="25"/>
      <c r="D99" s="25"/>
      <c r="E99" s="25"/>
      <c r="K99" s="15" t="s">
        <v>80</v>
      </c>
    </row>
    <row r="100" spans="1:11" x14ac:dyDescent="0.2">
      <c r="A100" s="25"/>
      <c r="B100" s="25"/>
      <c r="C100" s="25"/>
      <c r="D100" s="25"/>
      <c r="E100" s="25"/>
      <c r="K100" s="15" t="s">
        <v>81</v>
      </c>
    </row>
    <row r="101" spans="1:11" x14ac:dyDescent="0.2">
      <c r="A101" s="25"/>
      <c r="B101" s="25"/>
      <c r="C101" s="25"/>
      <c r="D101" s="25"/>
      <c r="E101" s="25"/>
      <c r="K101" s="15" t="s">
        <v>82</v>
      </c>
    </row>
    <row r="102" spans="1:11" x14ac:dyDescent="0.2">
      <c r="A102" s="25"/>
      <c r="B102" s="25"/>
      <c r="C102" s="25"/>
      <c r="D102" s="25"/>
      <c r="E102" s="25"/>
    </row>
    <row r="103" spans="1:11" x14ac:dyDescent="0.2">
      <c r="A103" s="25"/>
      <c r="B103" s="25"/>
      <c r="C103" s="25"/>
      <c r="D103" s="25"/>
      <c r="E103" s="25"/>
    </row>
    <row r="104" spans="1:11" x14ac:dyDescent="0.2">
      <c r="A104" s="25"/>
      <c r="B104" s="25"/>
      <c r="C104" s="25"/>
      <c r="D104" s="25"/>
      <c r="E104" s="25"/>
    </row>
    <row r="105" spans="1:11" x14ac:dyDescent="0.2">
      <c r="A105" s="25"/>
      <c r="B105" s="25"/>
      <c r="C105" s="25"/>
      <c r="D105" s="25"/>
      <c r="E105" s="25"/>
    </row>
    <row r="106" spans="1:11" x14ac:dyDescent="0.2">
      <c r="A106" s="25"/>
      <c r="B106" s="25"/>
      <c r="C106" s="25"/>
      <c r="D106" s="25"/>
      <c r="E106" s="25"/>
    </row>
    <row r="107" spans="1:11" x14ac:dyDescent="0.2">
      <c r="A107" s="25"/>
      <c r="B107" s="25"/>
      <c r="C107" s="25"/>
      <c r="D107" s="25"/>
      <c r="E107" s="25"/>
    </row>
    <row r="108" spans="1:11" x14ac:dyDescent="0.2">
      <c r="A108" s="25"/>
      <c r="B108" s="25"/>
      <c r="C108" s="25"/>
      <c r="D108" s="25"/>
      <c r="E108" s="25"/>
    </row>
    <row r="109" spans="1:11" x14ac:dyDescent="0.2">
      <c r="A109" s="25"/>
      <c r="B109" s="25"/>
      <c r="C109" s="25"/>
      <c r="D109" s="25"/>
      <c r="E109" s="25"/>
    </row>
    <row r="110" spans="1:11" x14ac:dyDescent="0.2">
      <c r="A110" s="25"/>
      <c r="B110" s="25"/>
      <c r="C110" s="25"/>
      <c r="D110" s="25"/>
      <c r="E110" s="25"/>
    </row>
    <row r="111" spans="1:11" x14ac:dyDescent="0.2">
      <c r="A111" s="25"/>
      <c r="B111" s="25"/>
      <c r="C111" s="25"/>
      <c r="D111" s="25"/>
      <c r="E111" s="25"/>
    </row>
    <row r="112" spans="1:11" x14ac:dyDescent="0.2">
      <c r="A112" s="25"/>
      <c r="B112" s="25"/>
      <c r="C112" s="25"/>
      <c r="D112" s="25"/>
      <c r="E112" s="25"/>
    </row>
    <row r="113" spans="1:5" x14ac:dyDescent="0.2">
      <c r="A113" s="25"/>
      <c r="B113" s="25"/>
      <c r="C113" s="25"/>
      <c r="D113" s="25"/>
      <c r="E113" s="25"/>
    </row>
    <row r="114" spans="1:5" x14ac:dyDescent="0.2">
      <c r="A114" s="25"/>
      <c r="B114" s="25"/>
      <c r="C114" s="25"/>
      <c r="D114" s="25"/>
      <c r="E114" s="25"/>
    </row>
    <row r="115" spans="1:5" x14ac:dyDescent="0.2">
      <c r="A115" s="25"/>
      <c r="B115" s="25"/>
      <c r="C115" s="25"/>
      <c r="D115" s="25"/>
      <c r="E115" s="25"/>
    </row>
    <row r="116" spans="1:5" x14ac:dyDescent="0.2">
      <c r="A116" s="25"/>
      <c r="B116" s="25"/>
      <c r="C116" s="25"/>
      <c r="D116" s="25"/>
      <c r="E116" s="25"/>
    </row>
    <row r="117" spans="1:5" x14ac:dyDescent="0.2">
      <c r="B117" s="25"/>
      <c r="C117" s="25"/>
      <c r="D117" s="25"/>
      <c r="E117" s="25"/>
    </row>
  </sheetData>
  <sheetProtection formatCells="0" formatColumns="0" formatRows="0" insertColumns="0" insertRows="0" insertHyperlinks="0" deleteColumns="0" deleteRows="0"/>
  <mergeCells count="46">
    <mergeCell ref="C11:D11"/>
    <mergeCell ref="C12:D12"/>
    <mergeCell ref="A56:D56"/>
    <mergeCell ref="A57:D57"/>
    <mergeCell ref="A49:B49"/>
    <mergeCell ref="C51:D51"/>
    <mergeCell ref="C41:D41"/>
    <mergeCell ref="C42:D42"/>
    <mergeCell ref="C43:D43"/>
    <mergeCell ref="C44:D44"/>
    <mergeCell ref="A51:B55"/>
    <mergeCell ref="C21:D21"/>
    <mergeCell ref="C20:D20"/>
    <mergeCell ref="C13:D13"/>
    <mergeCell ref="C14:D14"/>
    <mergeCell ref="A15:D15"/>
    <mergeCell ref="C6:D6"/>
    <mergeCell ref="C7:D7"/>
    <mergeCell ref="C8:D8"/>
    <mergeCell ref="C9:D9"/>
    <mergeCell ref="C10:D10"/>
    <mergeCell ref="B1:D1"/>
    <mergeCell ref="C2:D2"/>
    <mergeCell ref="A3:D3"/>
    <mergeCell ref="C4:D4"/>
    <mergeCell ref="C5:D5"/>
    <mergeCell ref="A4:B4"/>
    <mergeCell ref="C16:D16"/>
    <mergeCell ref="C17:D17"/>
    <mergeCell ref="C18:D18"/>
    <mergeCell ref="C19:D19"/>
    <mergeCell ref="A22:D22"/>
    <mergeCell ref="C23:D23"/>
    <mergeCell ref="C27:D27"/>
    <mergeCell ref="C24:D26"/>
    <mergeCell ref="N48:N49"/>
    <mergeCell ref="A28:D28"/>
    <mergeCell ref="C29:D29"/>
    <mergeCell ref="C31:D31"/>
    <mergeCell ref="C32:D32"/>
    <mergeCell ref="C33:D36"/>
    <mergeCell ref="C37:D37"/>
    <mergeCell ref="C38:D38"/>
    <mergeCell ref="C39:D39"/>
    <mergeCell ref="C40:D40"/>
    <mergeCell ref="C30:D30"/>
  </mergeCells>
  <phoneticPr fontId="2" type="noConversion"/>
  <dataValidations count="14">
    <dataValidation showInputMessage="1" showErrorMessage="1" sqref="B35:B36" xr:uid="{00000000-0002-0000-0000-000000000000}"/>
    <dataValidation type="list" allowBlank="1" showInputMessage="1" showErrorMessage="1" sqref="B31" xr:uid="{00000000-0002-0000-0000-000001000000}">
      <formula1>$I$5:$I$7</formula1>
    </dataValidation>
    <dataValidation type="list" allowBlank="1" showInputMessage="1" sqref="B29:B30" xr:uid="{00000000-0002-0000-0000-000002000000}">
      <formula1>$I$5:$I$7</formula1>
    </dataValidation>
    <dataValidation type="list" allowBlank="1" showInputMessage="1" showErrorMessage="1" sqref="B27" xr:uid="{00000000-0002-0000-0000-000003000000}">
      <formula1>$I$38:$I$45</formula1>
    </dataValidation>
    <dataValidation type="list" showInputMessage="1" sqref="B23" xr:uid="{00000000-0002-0000-0000-000004000000}">
      <formula1>$K$13:$K$101</formula1>
    </dataValidation>
    <dataValidation type="list" allowBlank="1" showInputMessage="1" sqref="B48" xr:uid="{00000000-0002-0000-0000-000005000000}">
      <formula1>$L$18:$L$29</formula1>
    </dataValidation>
    <dataValidation type="list" allowBlank="1" showInputMessage="1" showErrorMessage="1" sqref="B20:D20" xr:uid="{00000000-0002-0000-0000-000006000000}">
      <formula1>$I$6:$I$7</formula1>
    </dataValidation>
    <dataValidation type="list" allowBlank="1" showInputMessage="1" showErrorMessage="1" sqref="D45" xr:uid="{00000000-0002-0000-0000-000007000000}">
      <formula1>$I$57:$I$71</formula1>
    </dataValidation>
    <dataValidation type="list" allowBlank="1" showInputMessage="1" showErrorMessage="1" sqref="D46" xr:uid="{00000000-0002-0000-0000-000008000000}">
      <formula1>$I$46:$I$47</formula1>
    </dataValidation>
    <dataValidation type="list" allowBlank="1" showInputMessage="1" showErrorMessage="1" sqref="D47" xr:uid="{00000000-0002-0000-0000-000009000000}">
      <formula1>$I$74:$I$78</formula1>
    </dataValidation>
    <dataValidation type="list" allowBlank="1" showInputMessage="1" showErrorMessage="1" sqref="D53" xr:uid="{00000000-0002-0000-0000-00000A000000}">
      <formula1>Alfalfa</formula1>
    </dataValidation>
    <dataValidation type="list" allowBlank="1" showInputMessage="1" sqref="B32" xr:uid="{00000000-0002-0000-0000-00000B000000}">
      <formula1>$L$8:$L$17</formula1>
    </dataValidation>
    <dataValidation type="list" allowBlank="1" sqref="B16" xr:uid="{00000000-0002-0000-0000-00000C000000}">
      <formula1>$J$5:$J$12</formula1>
    </dataValidation>
    <dataValidation type="list" allowBlank="1" showInputMessage="1" sqref="B18:D18" xr:uid="{00000000-0002-0000-0000-00000D000000}">
      <formula1>$I$13:$I$34</formula1>
    </dataValidation>
  </dataValidations>
  <hyperlinks>
    <hyperlink ref="C4" r:id="rId1" xr:uid="{00000000-0004-0000-0000-000000000000}"/>
  </hyperlinks>
  <pageMargins left="0.35" right="0.25" top="0.25" bottom="0" header="0.5" footer="0.5"/>
  <pageSetup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0EFD4"/>
  </sheetPr>
  <dimension ref="A1:V35"/>
  <sheetViews>
    <sheetView showGridLines="0" zoomScaleNormal="100" workbookViewId="0">
      <selection activeCell="U13" sqref="U13"/>
    </sheetView>
  </sheetViews>
  <sheetFormatPr defaultRowHeight="12.75" x14ac:dyDescent="0.2"/>
  <cols>
    <col min="1" max="1" width="23" customWidth="1"/>
    <col min="2" max="2" width="8.42578125" customWidth="1"/>
    <col min="3" max="3" width="9.85546875" customWidth="1"/>
    <col min="4" max="4" width="9.5703125" customWidth="1"/>
    <col min="5" max="5" width="17.28515625" customWidth="1"/>
    <col min="6" max="6" width="9.140625" customWidth="1"/>
    <col min="7" max="7" width="7.7109375" customWidth="1"/>
    <col min="8" max="8" width="7.85546875" customWidth="1"/>
    <col min="9" max="10" width="8.42578125" customWidth="1"/>
    <col min="11" max="11" width="9.5703125" customWidth="1"/>
    <col min="12" max="12" width="17" customWidth="1"/>
    <col min="14" max="14" width="8.85546875" customWidth="1"/>
    <col min="15" max="15" width="6.28515625" hidden="1" customWidth="1"/>
    <col min="16" max="16" width="22.85546875" style="41" hidden="1" customWidth="1"/>
    <col min="17" max="17" width="25" hidden="1" customWidth="1"/>
    <col min="18" max="18" width="6.140625" hidden="1" customWidth="1"/>
    <col min="19" max="19" width="8.5703125" hidden="1" customWidth="1"/>
    <col min="20" max="20" width="9.140625" customWidth="1"/>
  </cols>
  <sheetData>
    <row r="1" spans="1:22" ht="27.75" customHeight="1" x14ac:dyDescent="0.2">
      <c r="A1" s="65" t="s">
        <v>380</v>
      </c>
      <c r="B1" s="65"/>
      <c r="C1" s="65"/>
      <c r="D1" s="65"/>
      <c r="E1" s="65"/>
      <c r="F1" s="65"/>
      <c r="G1" s="65"/>
      <c r="H1" s="151" t="s">
        <v>332</v>
      </c>
      <c r="I1" s="151"/>
      <c r="J1" s="151"/>
      <c r="K1" s="157" t="str">
        <f>IF('Crop Management Info (1)'!C2="","",'Crop Management Info (1)'!C2)</f>
        <v/>
      </c>
      <c r="L1" s="157"/>
    </row>
    <row r="2" spans="1:22" ht="22.5" customHeight="1" x14ac:dyDescent="0.2">
      <c r="A2" s="154" t="s">
        <v>365</v>
      </c>
      <c r="B2" s="154"/>
      <c r="C2" s="154"/>
      <c r="D2" s="154"/>
      <c r="E2" s="154"/>
      <c r="F2" s="154"/>
      <c r="G2" s="154"/>
      <c r="H2" s="66" t="s">
        <v>235</v>
      </c>
      <c r="I2" s="66"/>
      <c r="J2" s="67" t="s">
        <v>366</v>
      </c>
      <c r="K2" s="67"/>
      <c r="L2" s="67"/>
    </row>
    <row r="3" spans="1:22" ht="27.75" customHeight="1" x14ac:dyDescent="0.2">
      <c r="A3" s="159" t="s">
        <v>386</v>
      </c>
      <c r="B3" s="159"/>
      <c r="C3" s="159"/>
      <c r="D3" s="68" t="s">
        <v>1</v>
      </c>
      <c r="E3" s="134" t="s">
        <v>83</v>
      </c>
      <c r="F3" s="134"/>
      <c r="G3" s="134"/>
      <c r="H3" s="135"/>
      <c r="I3" s="135"/>
      <c r="J3" s="135"/>
      <c r="K3" s="135"/>
      <c r="L3" s="135"/>
    </row>
    <row r="4" spans="1:22" ht="27.75" customHeight="1" x14ac:dyDescent="0.2">
      <c r="A4" s="160" t="s">
        <v>387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P4" s="41" t="s">
        <v>322</v>
      </c>
      <c r="Q4" s="4"/>
    </row>
    <row r="5" spans="1:22" ht="21.75" customHeight="1" x14ac:dyDescent="0.2">
      <c r="A5" s="163" t="s">
        <v>362</v>
      </c>
      <c r="B5" s="163"/>
      <c r="C5" s="163"/>
      <c r="D5" s="163"/>
      <c r="E5" s="163"/>
      <c r="F5" s="163"/>
      <c r="G5" s="163" t="s">
        <v>388</v>
      </c>
      <c r="H5" s="163"/>
      <c r="I5" s="163"/>
      <c r="J5" s="163"/>
      <c r="K5" s="163"/>
      <c r="L5" s="163"/>
      <c r="P5" s="42" t="s">
        <v>313</v>
      </c>
      <c r="Q5" s="14" t="s">
        <v>146</v>
      </c>
    </row>
    <row r="6" spans="1:22" ht="25.5" customHeight="1" x14ac:dyDescent="0.2">
      <c r="A6" s="114" t="s">
        <v>84</v>
      </c>
      <c r="B6" s="115" t="s">
        <v>127</v>
      </c>
      <c r="C6" s="116" t="s">
        <v>351</v>
      </c>
      <c r="D6" s="166" t="s">
        <v>324</v>
      </c>
      <c r="E6" s="166"/>
      <c r="F6" s="166"/>
      <c r="G6" s="117" t="s">
        <v>128</v>
      </c>
      <c r="H6" s="117" t="s">
        <v>129</v>
      </c>
      <c r="I6" s="117" t="s">
        <v>130</v>
      </c>
      <c r="J6" s="117" t="s">
        <v>76</v>
      </c>
      <c r="K6" s="118" t="s">
        <v>389</v>
      </c>
      <c r="L6" s="118" t="s">
        <v>91</v>
      </c>
      <c r="P6" s="43" t="s">
        <v>314</v>
      </c>
      <c r="Q6" s="14" t="s">
        <v>147</v>
      </c>
    </row>
    <row r="7" spans="1:22" x14ac:dyDescent="0.2">
      <c r="A7" s="69"/>
      <c r="B7" s="70"/>
      <c r="C7" s="71"/>
      <c r="D7" s="152"/>
      <c r="E7" s="152"/>
      <c r="F7" s="152"/>
      <c r="G7" s="72"/>
      <c r="H7" s="72"/>
      <c r="I7" s="72"/>
      <c r="J7" s="72"/>
      <c r="K7" s="72"/>
      <c r="L7" s="73"/>
      <c r="O7" s="13" t="s">
        <v>1</v>
      </c>
      <c r="P7" s="41" t="s">
        <v>315</v>
      </c>
      <c r="Q7" s="35" t="s">
        <v>148</v>
      </c>
      <c r="R7" s="9" t="s">
        <v>157</v>
      </c>
    </row>
    <row r="8" spans="1:22" x14ac:dyDescent="0.2">
      <c r="A8" s="69"/>
      <c r="B8" s="70"/>
      <c r="C8" s="71"/>
      <c r="D8" s="152"/>
      <c r="E8" s="152"/>
      <c r="F8" s="152"/>
      <c r="G8" s="72"/>
      <c r="H8" s="72"/>
      <c r="I8" s="72"/>
      <c r="J8" s="72"/>
      <c r="K8" s="72"/>
      <c r="L8" s="74"/>
      <c r="O8" s="3" t="s">
        <v>3</v>
      </c>
      <c r="P8" s="43" t="s">
        <v>333</v>
      </c>
      <c r="Q8" s="35" t="s">
        <v>149</v>
      </c>
      <c r="R8" s="9" t="s">
        <v>151</v>
      </c>
    </row>
    <row r="9" spans="1:22" x14ac:dyDescent="0.2">
      <c r="A9" s="69"/>
      <c r="B9" s="70"/>
      <c r="C9" s="71"/>
      <c r="D9" s="152"/>
      <c r="E9" s="152"/>
      <c r="F9" s="152"/>
      <c r="G9" s="72"/>
      <c r="H9" s="72"/>
      <c r="I9" s="72"/>
      <c r="J9" s="72"/>
      <c r="K9" s="72"/>
      <c r="L9" s="73"/>
      <c r="P9" s="43" t="s">
        <v>311</v>
      </c>
      <c r="Q9" s="34" t="s">
        <v>349</v>
      </c>
      <c r="R9" s="9" t="s">
        <v>152</v>
      </c>
    </row>
    <row r="10" spans="1:22" x14ac:dyDescent="0.2">
      <c r="A10" s="69"/>
      <c r="B10" s="70"/>
      <c r="C10" s="71"/>
      <c r="D10" s="152"/>
      <c r="E10" s="152"/>
      <c r="F10" s="152"/>
      <c r="G10" s="72"/>
      <c r="H10" s="72"/>
      <c r="I10" s="72"/>
      <c r="J10" s="72"/>
      <c r="K10" s="72"/>
      <c r="L10" s="73"/>
      <c r="P10" s="41" t="s">
        <v>312</v>
      </c>
      <c r="Q10" s="36" t="s">
        <v>85</v>
      </c>
      <c r="R10" s="9" t="s">
        <v>153</v>
      </c>
    </row>
    <row r="11" spans="1:22" x14ac:dyDescent="0.2">
      <c r="A11" s="69"/>
      <c r="B11" s="70"/>
      <c r="C11" s="71"/>
      <c r="D11" s="152"/>
      <c r="E11" s="152"/>
      <c r="F11" s="152"/>
      <c r="G11" s="72"/>
      <c r="H11" s="72"/>
      <c r="I11" s="72"/>
      <c r="J11" s="72"/>
      <c r="K11" s="72"/>
      <c r="L11" s="73"/>
      <c r="P11" s="43" t="s">
        <v>247</v>
      </c>
      <c r="Q11" s="36" t="s">
        <v>86</v>
      </c>
      <c r="R11" s="9" t="s">
        <v>154</v>
      </c>
    </row>
    <row r="12" spans="1:22" x14ac:dyDescent="0.2">
      <c r="A12" s="69"/>
      <c r="B12" s="70"/>
      <c r="C12" s="71"/>
      <c r="D12" s="152"/>
      <c r="E12" s="152"/>
      <c r="F12" s="152"/>
      <c r="G12" s="72"/>
      <c r="H12" s="72"/>
      <c r="I12" s="72"/>
      <c r="J12" s="72"/>
      <c r="K12" s="72"/>
      <c r="L12" s="73"/>
      <c r="P12" s="43" t="s">
        <v>248</v>
      </c>
      <c r="Q12" s="36" t="s">
        <v>87</v>
      </c>
      <c r="R12" s="9" t="s">
        <v>236</v>
      </c>
    </row>
    <row r="13" spans="1:22" x14ac:dyDescent="0.2">
      <c r="A13" s="69"/>
      <c r="B13" s="70"/>
      <c r="C13" s="71"/>
      <c r="D13" s="152"/>
      <c r="E13" s="152"/>
      <c r="F13" s="152"/>
      <c r="G13" s="72"/>
      <c r="H13" s="72"/>
      <c r="I13" s="72"/>
      <c r="J13" s="72"/>
      <c r="K13" s="72"/>
      <c r="L13" s="73"/>
      <c r="P13" s="43" t="s">
        <v>255</v>
      </c>
      <c r="Q13" s="36" t="s">
        <v>88</v>
      </c>
      <c r="R13" s="9" t="s">
        <v>237</v>
      </c>
    </row>
    <row r="14" spans="1:22" x14ac:dyDescent="0.2">
      <c r="A14" s="69"/>
      <c r="B14" s="70"/>
      <c r="C14" s="71"/>
      <c r="D14" s="152"/>
      <c r="E14" s="152"/>
      <c r="F14" s="152"/>
      <c r="G14" s="72"/>
      <c r="H14" s="72"/>
      <c r="I14" s="72"/>
      <c r="J14" s="72"/>
      <c r="K14" s="72"/>
      <c r="L14" s="73"/>
      <c r="P14" s="43" t="s">
        <v>249</v>
      </c>
      <c r="Q14" s="36" t="s">
        <v>89</v>
      </c>
      <c r="R14" s="9" t="s">
        <v>238</v>
      </c>
    </row>
    <row r="15" spans="1:22" x14ac:dyDescent="0.2">
      <c r="A15" s="69"/>
      <c r="B15" s="70"/>
      <c r="C15" s="71"/>
      <c r="D15" s="152"/>
      <c r="E15" s="152"/>
      <c r="F15" s="152"/>
      <c r="G15" s="72"/>
      <c r="H15" s="72"/>
      <c r="I15" s="72"/>
      <c r="J15" s="72"/>
      <c r="K15" s="72"/>
      <c r="L15" s="73"/>
      <c r="P15" s="43" t="s">
        <v>250</v>
      </c>
      <c r="Q15" s="36" t="s">
        <v>90</v>
      </c>
      <c r="R15" s="9" t="s">
        <v>239</v>
      </c>
      <c r="V15" s="9"/>
    </row>
    <row r="16" spans="1:22" ht="15" customHeight="1" x14ac:dyDescent="0.2">
      <c r="A16" s="119" t="s">
        <v>150</v>
      </c>
      <c r="B16" s="75"/>
      <c r="C16" s="76"/>
      <c r="D16" s="167" t="s">
        <v>141</v>
      </c>
      <c r="E16" s="167"/>
      <c r="F16" s="167"/>
      <c r="G16" s="77">
        <f>SUM(G7:G15)</f>
        <v>0</v>
      </c>
      <c r="H16" s="77">
        <f>SUM(H7:H15)</f>
        <v>0</v>
      </c>
      <c r="I16" s="77">
        <f>SUM(I7:I15)</f>
        <v>0</v>
      </c>
      <c r="J16" s="77">
        <f>SUM(J7:J15)</f>
        <v>0</v>
      </c>
      <c r="K16" s="77">
        <f>SUM(K7:K15)</f>
        <v>0</v>
      </c>
      <c r="L16" s="78"/>
      <c r="P16" s="43" t="s">
        <v>252</v>
      </c>
      <c r="Q16" s="37" t="s">
        <v>122</v>
      </c>
      <c r="R16" s="9" t="s">
        <v>340</v>
      </c>
    </row>
    <row r="17" spans="1:19" s="10" customFormat="1" ht="31.5" customHeight="1" x14ac:dyDescent="0.2">
      <c r="A17" s="155" t="s">
        <v>266</v>
      </c>
      <c r="B17" s="155"/>
      <c r="C17" s="155"/>
      <c r="D17" s="156"/>
      <c r="E17" s="156"/>
      <c r="F17" s="156"/>
      <c r="G17" s="156"/>
      <c r="H17" s="156"/>
      <c r="I17" s="156"/>
      <c r="J17" s="156"/>
      <c r="K17" s="156"/>
      <c r="L17" s="156"/>
      <c r="P17" s="43" t="s">
        <v>354</v>
      </c>
      <c r="Q17" s="14" t="s">
        <v>260</v>
      </c>
      <c r="R17" s="44" t="s">
        <v>341</v>
      </c>
    </row>
    <row r="18" spans="1:19" ht="26.25" customHeight="1" x14ac:dyDescent="0.2">
      <c r="A18" s="162" t="s">
        <v>363</v>
      </c>
      <c r="B18" s="162"/>
      <c r="C18" s="162"/>
      <c r="D18" s="162"/>
      <c r="E18" s="162"/>
      <c r="F18" s="162"/>
      <c r="G18" s="162" t="s">
        <v>390</v>
      </c>
      <c r="H18" s="162"/>
      <c r="I18" s="162"/>
      <c r="J18" s="162"/>
      <c r="K18" s="162"/>
      <c r="L18" s="162"/>
      <c r="P18" s="43" t="s">
        <v>251</v>
      </c>
      <c r="Q18" s="36" t="s">
        <v>92</v>
      </c>
      <c r="R18" s="9" t="s">
        <v>155</v>
      </c>
    </row>
    <row r="19" spans="1:19" ht="25.5" customHeight="1" x14ac:dyDescent="0.2">
      <c r="A19" s="79" t="s">
        <v>84</v>
      </c>
      <c r="B19" s="80" t="s">
        <v>127</v>
      </c>
      <c r="C19" s="81" t="s">
        <v>351</v>
      </c>
      <c r="D19" s="164" t="s">
        <v>325</v>
      </c>
      <c r="E19" s="164"/>
      <c r="F19" s="164"/>
      <c r="G19" s="82" t="s">
        <v>128</v>
      </c>
      <c r="H19" s="82" t="s">
        <v>129</v>
      </c>
      <c r="I19" s="82" t="s">
        <v>130</v>
      </c>
      <c r="J19" s="82" t="s">
        <v>76</v>
      </c>
      <c r="K19" s="83" t="s">
        <v>391</v>
      </c>
      <c r="L19" s="83" t="s">
        <v>91</v>
      </c>
      <c r="P19" s="43" t="s">
        <v>253</v>
      </c>
      <c r="Q19" s="36" t="s">
        <v>94</v>
      </c>
      <c r="R19" s="9" t="s">
        <v>156</v>
      </c>
      <c r="S19" s="10"/>
    </row>
    <row r="20" spans="1:19" x14ac:dyDescent="0.2">
      <c r="A20" s="84" t="str">
        <f t="shared" ref="A20:L21" si="0">IF(A7="","",A7)</f>
        <v/>
      </c>
      <c r="B20" s="70" t="str">
        <f t="shared" si="0"/>
        <v/>
      </c>
      <c r="C20" s="85" t="str">
        <f t="shared" si="0"/>
        <v/>
      </c>
      <c r="D20" s="152" t="str">
        <f t="shared" si="0"/>
        <v/>
      </c>
      <c r="E20" s="153" t="str">
        <f t="shared" si="0"/>
        <v/>
      </c>
      <c r="F20" s="153" t="str">
        <f t="shared" si="0"/>
        <v/>
      </c>
      <c r="G20" s="72" t="str">
        <f t="shared" si="0"/>
        <v/>
      </c>
      <c r="H20" s="72" t="str">
        <f t="shared" si="0"/>
        <v/>
      </c>
      <c r="I20" s="72" t="str">
        <f t="shared" si="0"/>
        <v/>
      </c>
      <c r="J20" s="72" t="str">
        <f t="shared" si="0"/>
        <v/>
      </c>
      <c r="K20" s="72" t="str">
        <f t="shared" si="0"/>
        <v/>
      </c>
      <c r="L20" s="72" t="str">
        <f t="shared" si="0"/>
        <v/>
      </c>
      <c r="P20" s="43" t="s">
        <v>254</v>
      </c>
      <c r="Q20" s="36" t="s">
        <v>95</v>
      </c>
    </row>
    <row r="21" spans="1:19" ht="13.5" customHeight="1" x14ac:dyDescent="0.2">
      <c r="A21" s="84" t="str">
        <f t="shared" si="0"/>
        <v/>
      </c>
      <c r="B21" s="70" t="str">
        <f t="shared" ref="B21:L22" si="1">IF(B8="","",B8)</f>
        <v/>
      </c>
      <c r="C21" s="85" t="str">
        <f t="shared" si="1"/>
        <v/>
      </c>
      <c r="D21" s="152" t="str">
        <f t="shared" si="1"/>
        <v/>
      </c>
      <c r="E21" s="153" t="str">
        <f t="shared" si="1"/>
        <v/>
      </c>
      <c r="F21" s="153" t="str">
        <f t="shared" si="1"/>
        <v/>
      </c>
      <c r="G21" s="72" t="str">
        <f t="shared" si="1"/>
        <v/>
      </c>
      <c r="H21" s="72" t="str">
        <f t="shared" si="1"/>
        <v/>
      </c>
      <c r="I21" s="72" t="str">
        <f t="shared" si="1"/>
        <v/>
      </c>
      <c r="J21" s="72" t="str">
        <f t="shared" si="1"/>
        <v/>
      </c>
      <c r="K21" s="72" t="str">
        <f t="shared" si="1"/>
        <v/>
      </c>
      <c r="L21" s="72" t="str">
        <f t="shared" si="1"/>
        <v/>
      </c>
      <c r="P21" s="41" t="s">
        <v>355</v>
      </c>
      <c r="Q21" s="36" t="s">
        <v>234</v>
      </c>
    </row>
    <row r="22" spans="1:19" x14ac:dyDescent="0.2">
      <c r="A22" s="84" t="str">
        <f t="shared" ref="A22:L22" si="2">IF(A9="","",A9)</f>
        <v/>
      </c>
      <c r="B22" s="70" t="str">
        <f t="shared" si="2"/>
        <v/>
      </c>
      <c r="C22" s="85" t="str">
        <f t="shared" si="2"/>
        <v/>
      </c>
      <c r="D22" s="152" t="str">
        <f t="shared" si="1"/>
        <v/>
      </c>
      <c r="E22" s="153" t="str">
        <f t="shared" si="1"/>
        <v/>
      </c>
      <c r="F22" s="153" t="str">
        <f t="shared" si="1"/>
        <v/>
      </c>
      <c r="G22" s="72" t="str">
        <f t="shared" si="2"/>
        <v/>
      </c>
      <c r="H22" s="72" t="str">
        <f t="shared" si="2"/>
        <v/>
      </c>
      <c r="I22" s="72" t="str">
        <f t="shared" si="2"/>
        <v/>
      </c>
      <c r="J22" s="72" t="str">
        <f t="shared" si="2"/>
        <v/>
      </c>
      <c r="K22" s="72" t="str">
        <f t="shared" si="2"/>
        <v/>
      </c>
      <c r="L22" s="72" t="str">
        <f t="shared" si="2"/>
        <v/>
      </c>
      <c r="P22" s="41" t="s">
        <v>256</v>
      </c>
      <c r="Q22" s="36" t="s">
        <v>97</v>
      </c>
    </row>
    <row r="23" spans="1:19" x14ac:dyDescent="0.2">
      <c r="A23" s="84" t="str">
        <f t="shared" ref="A23:L23" si="3">IF(A10="","",A10)</f>
        <v/>
      </c>
      <c r="B23" s="70" t="str">
        <f t="shared" si="3"/>
        <v/>
      </c>
      <c r="C23" s="85" t="str">
        <f t="shared" si="3"/>
        <v/>
      </c>
      <c r="D23" s="152" t="str">
        <f t="shared" si="3"/>
        <v/>
      </c>
      <c r="E23" s="153" t="str">
        <f t="shared" si="3"/>
        <v/>
      </c>
      <c r="F23" s="153" t="str">
        <f t="shared" si="3"/>
        <v/>
      </c>
      <c r="G23" s="72" t="str">
        <f t="shared" si="3"/>
        <v/>
      </c>
      <c r="H23" s="72" t="str">
        <f t="shared" si="3"/>
        <v/>
      </c>
      <c r="I23" s="72" t="str">
        <f t="shared" si="3"/>
        <v/>
      </c>
      <c r="J23" s="72" t="str">
        <f t="shared" si="3"/>
        <v/>
      </c>
      <c r="K23" s="72" t="str">
        <f t="shared" si="3"/>
        <v/>
      </c>
      <c r="L23" s="72" t="str">
        <f t="shared" si="3"/>
        <v/>
      </c>
      <c r="P23" s="43" t="s">
        <v>93</v>
      </c>
      <c r="Q23" s="38" t="s">
        <v>246</v>
      </c>
    </row>
    <row r="24" spans="1:19" x14ac:dyDescent="0.2">
      <c r="A24" s="84" t="str">
        <f t="shared" ref="A24:L24" si="4">IF(A11="","",A11)</f>
        <v/>
      </c>
      <c r="B24" s="70" t="str">
        <f t="shared" si="4"/>
        <v/>
      </c>
      <c r="C24" s="85" t="str">
        <f t="shared" si="4"/>
        <v/>
      </c>
      <c r="D24" s="152" t="str">
        <f t="shared" si="4"/>
        <v/>
      </c>
      <c r="E24" s="153" t="str">
        <f t="shared" si="4"/>
        <v/>
      </c>
      <c r="F24" s="153" t="str">
        <f t="shared" si="4"/>
        <v/>
      </c>
      <c r="G24" s="72" t="str">
        <f t="shared" si="4"/>
        <v/>
      </c>
      <c r="H24" s="72" t="str">
        <f t="shared" si="4"/>
        <v/>
      </c>
      <c r="I24" s="72" t="str">
        <f t="shared" si="4"/>
        <v/>
      </c>
      <c r="J24" s="72" t="str">
        <f t="shared" si="4"/>
        <v/>
      </c>
      <c r="K24" s="72" t="str">
        <f t="shared" si="4"/>
        <v/>
      </c>
      <c r="L24" s="72" t="str">
        <f t="shared" si="4"/>
        <v/>
      </c>
      <c r="P24" s="43" t="s">
        <v>339</v>
      </c>
      <c r="Q24" s="35" t="s">
        <v>96</v>
      </c>
    </row>
    <row r="25" spans="1:19" x14ac:dyDescent="0.2">
      <c r="A25" s="84" t="str">
        <f t="shared" ref="A25:L25" si="5">IF(A12="","",A12)</f>
        <v/>
      </c>
      <c r="B25" s="70" t="str">
        <f t="shared" si="5"/>
        <v/>
      </c>
      <c r="C25" s="85" t="str">
        <f t="shared" si="5"/>
        <v/>
      </c>
      <c r="D25" s="152" t="str">
        <f t="shared" si="5"/>
        <v/>
      </c>
      <c r="E25" s="153" t="str">
        <f t="shared" si="5"/>
        <v/>
      </c>
      <c r="F25" s="153" t="str">
        <f t="shared" si="5"/>
        <v/>
      </c>
      <c r="G25" s="72" t="str">
        <f t="shared" si="5"/>
        <v/>
      </c>
      <c r="H25" s="72" t="str">
        <f t="shared" si="5"/>
        <v/>
      </c>
      <c r="I25" s="72" t="str">
        <f t="shared" si="5"/>
        <v/>
      </c>
      <c r="J25" s="72" t="str">
        <f t="shared" si="5"/>
        <v/>
      </c>
      <c r="K25" s="72" t="str">
        <f t="shared" si="5"/>
        <v/>
      </c>
      <c r="L25" s="72" t="str">
        <f t="shared" si="5"/>
        <v/>
      </c>
      <c r="P25" s="41" t="s">
        <v>337</v>
      </c>
      <c r="Q25" s="34" t="s">
        <v>321</v>
      </c>
    </row>
    <row r="26" spans="1:19" x14ac:dyDescent="0.2">
      <c r="A26" s="84" t="str">
        <f t="shared" ref="A26:G27" si="6">IF(A13="","",A13)</f>
        <v/>
      </c>
      <c r="B26" s="70" t="str">
        <f t="shared" si="6"/>
        <v/>
      </c>
      <c r="C26" s="85" t="str">
        <f t="shared" si="6"/>
        <v/>
      </c>
      <c r="D26" s="152" t="str">
        <f t="shared" si="6"/>
        <v/>
      </c>
      <c r="E26" s="153" t="str">
        <f t="shared" si="6"/>
        <v/>
      </c>
      <c r="F26" s="153" t="str">
        <f t="shared" si="6"/>
        <v/>
      </c>
      <c r="G26" s="72" t="str">
        <f t="shared" si="6"/>
        <v/>
      </c>
      <c r="H26" s="72" t="str">
        <f t="shared" ref="H26:L27" si="7">IF(H13="","",H13)</f>
        <v/>
      </c>
      <c r="I26" s="72" t="str">
        <f t="shared" si="7"/>
        <v/>
      </c>
      <c r="J26" s="72" t="str">
        <f t="shared" si="7"/>
        <v/>
      </c>
      <c r="K26" s="72" t="str">
        <f t="shared" si="7"/>
        <v/>
      </c>
      <c r="L26" s="72" t="str">
        <f t="shared" si="7"/>
        <v/>
      </c>
      <c r="P26" s="41" t="s">
        <v>338</v>
      </c>
      <c r="Q26" s="34" t="s">
        <v>320</v>
      </c>
    </row>
    <row r="27" spans="1:19" x14ac:dyDescent="0.2">
      <c r="A27" s="84" t="str">
        <f t="shared" si="6"/>
        <v/>
      </c>
      <c r="B27" s="70" t="str">
        <f t="shared" si="6"/>
        <v/>
      </c>
      <c r="C27" s="85" t="str">
        <f t="shared" si="6"/>
        <v/>
      </c>
      <c r="D27" s="152" t="str">
        <f t="shared" si="6"/>
        <v/>
      </c>
      <c r="E27" s="153" t="str">
        <f t="shared" si="6"/>
        <v/>
      </c>
      <c r="F27" s="153" t="str">
        <f t="shared" si="6"/>
        <v/>
      </c>
      <c r="G27" s="72" t="str">
        <f t="shared" si="6"/>
        <v/>
      </c>
      <c r="H27" s="72" t="str">
        <f t="shared" ref="H27:K27" si="8">IF(H14="","",H14)</f>
        <v/>
      </c>
      <c r="I27" s="72" t="str">
        <f t="shared" si="8"/>
        <v/>
      </c>
      <c r="J27" s="72" t="str">
        <f t="shared" si="8"/>
        <v/>
      </c>
      <c r="K27" s="72" t="str">
        <f t="shared" si="8"/>
        <v/>
      </c>
      <c r="L27" s="72" t="str">
        <f t="shared" si="7"/>
        <v/>
      </c>
      <c r="P27" s="41" t="s">
        <v>327</v>
      </c>
      <c r="Q27" s="34" t="s">
        <v>323</v>
      </c>
    </row>
    <row r="28" spans="1:19" ht="12.75" customHeight="1" x14ac:dyDescent="0.2">
      <c r="A28" s="84" t="str">
        <f t="shared" ref="A28:F28" si="9">IF(A15="","",A15)</f>
        <v/>
      </c>
      <c r="B28" s="70" t="str">
        <f t="shared" si="9"/>
        <v/>
      </c>
      <c r="C28" s="85" t="str">
        <f t="shared" si="9"/>
        <v/>
      </c>
      <c r="D28" s="152" t="str">
        <f t="shared" si="9"/>
        <v/>
      </c>
      <c r="E28" s="153" t="str">
        <f t="shared" si="9"/>
        <v/>
      </c>
      <c r="F28" s="153" t="str">
        <f t="shared" si="9"/>
        <v/>
      </c>
      <c r="G28" s="72" t="str">
        <f t="shared" ref="G28:L28" si="10">IF(G15="","",G15)</f>
        <v/>
      </c>
      <c r="H28" s="72" t="str">
        <f t="shared" si="10"/>
        <v/>
      </c>
      <c r="I28" s="72" t="str">
        <f t="shared" si="10"/>
        <v/>
      </c>
      <c r="J28" s="72" t="str">
        <f t="shared" si="10"/>
        <v/>
      </c>
      <c r="K28" s="72" t="str">
        <f t="shared" si="10"/>
        <v/>
      </c>
      <c r="L28" s="72" t="str">
        <f t="shared" si="10"/>
        <v/>
      </c>
      <c r="Q28" s="34" t="s">
        <v>326</v>
      </c>
    </row>
    <row r="29" spans="1:19" ht="15" customHeight="1" x14ac:dyDescent="0.2">
      <c r="A29" s="86" t="s">
        <v>150</v>
      </c>
      <c r="B29" s="75"/>
      <c r="C29" s="87" t="s">
        <v>257</v>
      </c>
      <c r="D29" s="165" t="s">
        <v>141</v>
      </c>
      <c r="E29" s="165"/>
      <c r="F29" s="165"/>
      <c r="G29" s="88">
        <f>SUM(G20:G28)</f>
        <v>0</v>
      </c>
      <c r="H29" s="88">
        <f>SUM(H20:H28)</f>
        <v>0</v>
      </c>
      <c r="I29" s="88">
        <f>SUM(I20:I28)</f>
        <v>0</v>
      </c>
      <c r="J29" s="88">
        <f>SUM(J20:J28)</f>
        <v>0</v>
      </c>
      <c r="K29" s="88">
        <f>SUM(K20:K28)</f>
        <v>0</v>
      </c>
      <c r="L29" s="89"/>
      <c r="Q29" s="34" t="s">
        <v>336</v>
      </c>
    </row>
    <row r="30" spans="1:19" ht="31.5" customHeight="1" x14ac:dyDescent="0.2">
      <c r="A30" s="168" t="str">
        <f>A17</f>
        <v>Other:  (Equipment or Dealer Program Used, Cover Crop Seeding Rates, Issues)</v>
      </c>
      <c r="B30" s="168"/>
      <c r="C30" s="168"/>
      <c r="D30" s="156"/>
      <c r="E30" s="156"/>
      <c r="F30" s="156"/>
      <c r="G30" s="156"/>
      <c r="H30" s="156"/>
      <c r="I30" s="156"/>
      <c r="J30" s="156"/>
      <c r="K30" s="156"/>
      <c r="L30" s="156"/>
      <c r="Q30" s="34" t="s">
        <v>334</v>
      </c>
    </row>
    <row r="31" spans="1:19" ht="28.5" customHeight="1" x14ac:dyDescent="0.2">
      <c r="A31" s="161" t="s">
        <v>392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Q31" s="35" t="s">
        <v>335</v>
      </c>
    </row>
    <row r="32" spans="1:19" ht="12.75" customHeight="1" x14ac:dyDescent="0.2">
      <c r="A32" s="158" t="s">
        <v>402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Q32" s="34" t="s">
        <v>348</v>
      </c>
    </row>
    <row r="33" spans="1:17" ht="4.5" customHeight="1" x14ac:dyDescent="0.2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Q33" s="34" t="s">
        <v>353</v>
      </c>
    </row>
    <row r="34" spans="1:17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64" t="s">
        <v>98</v>
      </c>
    </row>
    <row r="35" spans="1:17" x14ac:dyDescent="0.2">
      <c r="E35" s="9"/>
    </row>
  </sheetData>
  <sheetProtection formatCells="0" formatColumns="0" formatRows="0" insertColumns="0" insertRows="0" insertHyperlinks="0"/>
  <dataConsolidate>
    <dataRefs count="1">
      <dataRef ref="A7:L14" sheet="Crop Management Info (2)"/>
    </dataRefs>
  </dataConsolidate>
  <mergeCells count="39">
    <mergeCell ref="D22:F22"/>
    <mergeCell ref="A30:C30"/>
    <mergeCell ref="D30:L30"/>
    <mergeCell ref="D24:F24"/>
    <mergeCell ref="D25:F25"/>
    <mergeCell ref="D28:F28"/>
    <mergeCell ref="D26:F26"/>
    <mergeCell ref="K1:L1"/>
    <mergeCell ref="A32:L33"/>
    <mergeCell ref="A3:C3"/>
    <mergeCell ref="A4:L4"/>
    <mergeCell ref="E3:G3"/>
    <mergeCell ref="H3:L3"/>
    <mergeCell ref="A31:L31"/>
    <mergeCell ref="A18:F18"/>
    <mergeCell ref="A5:F5"/>
    <mergeCell ref="G5:L5"/>
    <mergeCell ref="G18:L18"/>
    <mergeCell ref="D19:F19"/>
    <mergeCell ref="D29:F29"/>
    <mergeCell ref="D23:F23"/>
    <mergeCell ref="D6:F6"/>
    <mergeCell ref="D16:F16"/>
    <mergeCell ref="H1:J1"/>
    <mergeCell ref="D27:F27"/>
    <mergeCell ref="D14:F14"/>
    <mergeCell ref="D7:F7"/>
    <mergeCell ref="D8:F8"/>
    <mergeCell ref="D9:F9"/>
    <mergeCell ref="D10:F10"/>
    <mergeCell ref="D11:F11"/>
    <mergeCell ref="D12:F12"/>
    <mergeCell ref="D13:F13"/>
    <mergeCell ref="D15:F15"/>
    <mergeCell ref="A2:G2"/>
    <mergeCell ref="A17:C17"/>
    <mergeCell ref="D17:L17"/>
    <mergeCell ref="D20:F20"/>
    <mergeCell ref="D21:F21"/>
  </mergeCells>
  <phoneticPr fontId="2" type="noConversion"/>
  <dataValidations count="6">
    <dataValidation type="list" allowBlank="1" showInputMessage="1" showErrorMessage="1" sqref="D3" xr:uid="{00000000-0002-0000-0100-000000000000}">
      <formula1>$O$7:$O$8</formula1>
    </dataValidation>
    <dataValidation type="list" allowBlank="1" showInputMessage="1" showErrorMessage="1" sqref="R18:R19 R8:R11" xr:uid="{00000000-0002-0000-0100-000001000000}">
      <formula1>$R$8:$R$19</formula1>
    </dataValidation>
    <dataValidation type="list" allowBlank="1" showInputMessage="1" promptTitle="Name" sqref="L7:L15" xr:uid="{00000000-0002-0000-0100-000002000000}">
      <formula1>$R$7:$R$19</formula1>
    </dataValidation>
    <dataValidation type="list" allowBlank="1" showInputMessage="1" sqref="A7:A15" xr:uid="{00000000-0002-0000-0100-000003000000}">
      <formula1>$Q$5:$Q$34</formula1>
    </dataValidation>
    <dataValidation type="list" allowBlank="1" showInputMessage="1" showErrorMessage="1" sqref="P8" xr:uid="{00000000-0002-0000-0100-000004000000}">
      <formula1>$P$8:$P$24</formula1>
    </dataValidation>
    <dataValidation type="list" allowBlank="1" showInputMessage="1" sqref="D7:F15" xr:uid="{00000000-0002-0000-0100-000005000000}">
      <formula1>$P$4:$P$27</formula1>
    </dataValidation>
  </dataValidations>
  <pageMargins left="0.25" right="0.25" top="0.25" bottom="0.25" header="0.5" footer="0.5"/>
  <pageSetup orientation="landscape" r:id="rId1"/>
  <headerFooter alignWithMargins="0"/>
  <ignoredErrors>
    <ignoredError sqref="A22:A28 A20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5E1A4"/>
  </sheetPr>
  <dimension ref="A1:R63"/>
  <sheetViews>
    <sheetView showGridLines="0" zoomScaleNormal="100" workbookViewId="0">
      <selection activeCell="C18" sqref="C18:D18"/>
    </sheetView>
  </sheetViews>
  <sheetFormatPr defaultRowHeight="12.75" x14ac:dyDescent="0.2"/>
  <cols>
    <col min="1" max="1" width="11" customWidth="1"/>
    <col min="2" max="2" width="12" customWidth="1"/>
    <col min="3" max="4" width="13.7109375" customWidth="1"/>
    <col min="5" max="5" width="9.28515625" customWidth="1"/>
    <col min="7" max="7" width="9.7109375" customWidth="1"/>
    <col min="8" max="8" width="13.7109375" customWidth="1"/>
    <col min="9" max="9" width="14.5703125" customWidth="1"/>
    <col min="10" max="10" width="9" customWidth="1"/>
    <col min="11" max="11" width="13.85546875" customWidth="1"/>
    <col min="13" max="13" width="13" hidden="1" customWidth="1"/>
    <col min="14" max="15" width="9.140625" hidden="1" customWidth="1"/>
  </cols>
  <sheetData>
    <row r="1" spans="1:16" ht="12.75" customHeight="1" x14ac:dyDescent="0.2">
      <c r="A1" s="170" t="s">
        <v>381</v>
      </c>
      <c r="B1" s="170"/>
      <c r="C1" s="170"/>
      <c r="D1" s="170"/>
      <c r="E1" s="170"/>
      <c r="F1" s="170"/>
      <c r="G1" s="170"/>
      <c r="H1" s="170"/>
      <c r="I1" s="151" t="s">
        <v>332</v>
      </c>
      <c r="J1" s="131" t="str">
        <f>IF('Crop Management Info (1)'!C2="","",'Crop Management Info (1)'!C2)</f>
        <v/>
      </c>
      <c r="K1" s="131"/>
    </row>
    <row r="2" spans="1:16" ht="12.75" customHeight="1" x14ac:dyDescent="0.2">
      <c r="A2" s="170"/>
      <c r="B2" s="170"/>
      <c r="C2" s="170"/>
      <c r="D2" s="170"/>
      <c r="E2" s="170"/>
      <c r="F2" s="170"/>
      <c r="G2" s="170"/>
      <c r="H2" s="170"/>
      <c r="I2" s="151"/>
      <c r="J2" s="131"/>
      <c r="K2" s="131"/>
    </row>
    <row r="3" spans="1:16" ht="13.5" customHeight="1" x14ac:dyDescent="0.2">
      <c r="A3" s="170"/>
      <c r="B3" s="170"/>
      <c r="C3" s="170"/>
      <c r="D3" s="170"/>
      <c r="E3" s="170"/>
      <c r="F3" s="170"/>
      <c r="G3" s="170"/>
      <c r="H3" s="170"/>
      <c r="I3" s="151"/>
      <c r="J3" s="131"/>
      <c r="K3" s="131"/>
    </row>
    <row r="4" spans="1:16" ht="14.25" customHeight="1" x14ac:dyDescent="0.2">
      <c r="A4" s="171" t="s">
        <v>382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M4" s="1" t="s">
        <v>142</v>
      </c>
    </row>
    <row r="5" spans="1:16" ht="14.25" customHeight="1" x14ac:dyDescent="0.2">
      <c r="A5" s="172" t="s">
        <v>383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M5" s="1" t="s">
        <v>144</v>
      </c>
    </row>
    <row r="6" spans="1:16" ht="14.25" customHeight="1" x14ac:dyDescent="0.2">
      <c r="A6" s="154"/>
      <c r="B6" s="154"/>
      <c r="C6" s="154" t="s">
        <v>125</v>
      </c>
      <c r="D6" s="154"/>
      <c r="E6" s="154"/>
      <c r="F6" s="154"/>
      <c r="G6" s="154" t="s">
        <v>99</v>
      </c>
      <c r="H6" s="154"/>
      <c r="I6" s="154"/>
      <c r="J6" s="154"/>
      <c r="K6" s="154"/>
      <c r="M6" s="1" t="s">
        <v>143</v>
      </c>
      <c r="P6" s="9"/>
    </row>
    <row r="7" spans="1:16" ht="14.1" customHeight="1" x14ac:dyDescent="0.2">
      <c r="A7" s="176" t="s">
        <v>133</v>
      </c>
      <c r="B7" s="176"/>
      <c r="C7" s="169">
        <f>'Crop Management Info (1)'!B6</f>
        <v>0</v>
      </c>
      <c r="D7" s="169"/>
      <c r="E7" s="169"/>
      <c r="F7" s="169"/>
      <c r="G7" s="169">
        <f>'Crop Management Info (1)'!C6</f>
        <v>0</v>
      </c>
      <c r="H7" s="169"/>
      <c r="I7" s="169"/>
      <c r="J7" s="169"/>
      <c r="K7" s="169"/>
      <c r="M7" s="1" t="s">
        <v>221</v>
      </c>
    </row>
    <row r="8" spans="1:16" ht="14.1" customHeight="1" x14ac:dyDescent="0.2">
      <c r="A8" s="174" t="s">
        <v>134</v>
      </c>
      <c r="B8" s="174"/>
      <c r="C8" s="169">
        <f>'Crop Management Info (1)'!B7</f>
        <v>0</v>
      </c>
      <c r="D8" s="169"/>
      <c r="E8" s="169"/>
      <c r="F8" s="169"/>
      <c r="G8" s="169">
        <f>'Crop Management Info (1)'!C7</f>
        <v>0</v>
      </c>
      <c r="H8" s="169"/>
      <c r="I8" s="169"/>
      <c r="J8" s="169"/>
      <c r="K8" s="169"/>
      <c r="M8" s="1" t="s">
        <v>222</v>
      </c>
    </row>
    <row r="9" spans="1:16" ht="14.1" customHeight="1" x14ac:dyDescent="0.2">
      <c r="A9" s="174" t="s">
        <v>135</v>
      </c>
      <c r="B9" s="174"/>
      <c r="C9" s="169">
        <f>'Crop Management Info (1)'!B8</f>
        <v>0</v>
      </c>
      <c r="D9" s="169"/>
      <c r="E9" s="169"/>
      <c r="F9" s="169"/>
      <c r="G9" s="169">
        <f>'Crop Management Info (1)'!C8</f>
        <v>0</v>
      </c>
      <c r="H9" s="169"/>
      <c r="I9" s="169"/>
      <c r="J9" s="169"/>
      <c r="K9" s="169"/>
    </row>
    <row r="10" spans="1:16" ht="14.1" customHeight="1" x14ac:dyDescent="0.2">
      <c r="A10" s="174" t="s">
        <v>136</v>
      </c>
      <c r="B10" s="174"/>
      <c r="C10" s="169">
        <f>'Crop Management Info (1)'!B9</f>
        <v>0</v>
      </c>
      <c r="D10" s="169"/>
      <c r="E10" s="169"/>
      <c r="F10" s="169"/>
      <c r="G10" s="169">
        <f>'Crop Management Info (1)'!C9</f>
        <v>0</v>
      </c>
      <c r="H10" s="169"/>
      <c r="I10" s="169"/>
      <c r="J10" s="169"/>
      <c r="K10" s="169"/>
      <c r="M10" s="1" t="s">
        <v>1</v>
      </c>
    </row>
    <row r="11" spans="1:16" ht="14.1" customHeight="1" x14ac:dyDescent="0.2">
      <c r="A11" s="174" t="s">
        <v>137</v>
      </c>
      <c r="B11" s="174"/>
      <c r="C11" s="169">
        <f>'Crop Management Info (1)'!B10</f>
        <v>0</v>
      </c>
      <c r="D11" s="169"/>
      <c r="E11" s="169"/>
      <c r="F11" s="169"/>
      <c r="G11" s="169">
        <f>'Crop Management Info (1)'!C10</f>
        <v>0</v>
      </c>
      <c r="H11" s="169"/>
      <c r="I11" s="169"/>
      <c r="J11" s="169"/>
      <c r="K11" s="169"/>
      <c r="M11" s="1" t="s">
        <v>3</v>
      </c>
      <c r="O11" t="s">
        <v>258</v>
      </c>
    </row>
    <row r="12" spans="1:16" ht="14.1" customHeight="1" x14ac:dyDescent="0.2">
      <c r="A12" s="174" t="s">
        <v>138</v>
      </c>
      <c r="B12" s="174"/>
      <c r="C12" s="169">
        <f>'Crop Management Info (1)'!B11</f>
        <v>0</v>
      </c>
      <c r="D12" s="169"/>
      <c r="E12" s="169"/>
      <c r="F12" s="169"/>
      <c r="G12" s="169">
        <f>'Crop Management Info (1)'!C11</f>
        <v>0</v>
      </c>
      <c r="H12" s="169"/>
      <c r="I12" s="169"/>
      <c r="J12" s="169"/>
      <c r="K12" s="169"/>
      <c r="O12" t="s">
        <v>259</v>
      </c>
    </row>
    <row r="13" spans="1:16" ht="14.1" customHeight="1" x14ac:dyDescent="0.2">
      <c r="A13" s="174" t="s">
        <v>131</v>
      </c>
      <c r="B13" s="174"/>
      <c r="C13" s="169">
        <f>'Crop Management Info (1)'!B12</f>
        <v>0</v>
      </c>
      <c r="D13" s="169"/>
      <c r="E13" s="169"/>
      <c r="F13" s="169"/>
      <c r="G13" s="169">
        <f>'Crop Management Info (1)'!C12</f>
        <v>0</v>
      </c>
      <c r="H13" s="169"/>
      <c r="I13" s="169"/>
      <c r="J13" s="169"/>
      <c r="K13" s="169"/>
      <c r="M13" s="45" t="s">
        <v>123</v>
      </c>
      <c r="O13" s="9" t="s">
        <v>331</v>
      </c>
    </row>
    <row r="14" spans="1:16" ht="14.1" customHeight="1" x14ac:dyDescent="0.2">
      <c r="A14" s="174" t="s">
        <v>139</v>
      </c>
      <c r="B14" s="174"/>
      <c r="C14" s="169">
        <f>'Crop Management Info (1)'!B13</f>
        <v>0</v>
      </c>
      <c r="D14" s="169"/>
      <c r="E14" s="169"/>
      <c r="F14" s="169"/>
      <c r="G14" s="169">
        <f>'Crop Management Info (1)'!C13</f>
        <v>0</v>
      </c>
      <c r="H14" s="169"/>
      <c r="I14" s="169"/>
      <c r="J14" s="169"/>
      <c r="K14" s="169"/>
      <c r="M14" s="46" t="s">
        <v>100</v>
      </c>
    </row>
    <row r="15" spans="1:16" ht="14.1" customHeight="1" x14ac:dyDescent="0.2">
      <c r="A15" s="174" t="s">
        <v>101</v>
      </c>
      <c r="B15" s="174"/>
      <c r="C15" s="192"/>
      <c r="D15" s="192"/>
      <c r="E15" s="192"/>
      <c r="F15" s="192"/>
      <c r="G15" s="169">
        <f>'Crop Management Info (1)'!C14</f>
        <v>0</v>
      </c>
      <c r="H15" s="169"/>
      <c r="I15" s="169"/>
      <c r="J15" s="169"/>
      <c r="K15" s="169"/>
      <c r="M15" s="46" t="s">
        <v>102</v>
      </c>
    </row>
    <row r="16" spans="1:16" ht="12.75" customHeight="1" x14ac:dyDescent="0.2">
      <c r="A16" s="193"/>
      <c r="B16" s="193"/>
      <c r="C16" s="193"/>
      <c r="D16" s="193"/>
      <c r="E16" s="154" t="s">
        <v>103</v>
      </c>
      <c r="F16" s="154"/>
      <c r="G16" s="154"/>
      <c r="H16" s="154"/>
      <c r="I16" s="154" t="s">
        <v>104</v>
      </c>
      <c r="J16" s="154"/>
      <c r="K16" s="154"/>
      <c r="M16" s="46" t="s">
        <v>17</v>
      </c>
    </row>
    <row r="17" spans="1:16" ht="14.1" customHeight="1" x14ac:dyDescent="0.2">
      <c r="A17" s="174" t="s">
        <v>126</v>
      </c>
      <c r="B17" s="174"/>
      <c r="C17" s="175">
        <f>'Crop Management Info (1)'!B16</f>
        <v>0</v>
      </c>
      <c r="D17" s="175"/>
      <c r="E17" s="176" t="s">
        <v>24</v>
      </c>
      <c r="F17" s="176"/>
      <c r="G17" s="169">
        <f>'Crop Management Info (1)'!B23</f>
        <v>0</v>
      </c>
      <c r="H17" s="169"/>
      <c r="I17" s="110" t="s">
        <v>105</v>
      </c>
      <c r="J17" s="195"/>
      <c r="K17" s="195"/>
    </row>
    <row r="18" spans="1:16" ht="14.1" customHeight="1" x14ac:dyDescent="0.2">
      <c r="A18" s="174" t="s">
        <v>263</v>
      </c>
      <c r="B18" s="174"/>
      <c r="C18" s="169"/>
      <c r="D18" s="169"/>
      <c r="E18" s="176" t="s">
        <v>28</v>
      </c>
      <c r="F18" s="176"/>
      <c r="G18" s="169">
        <f>'Crop Management Info (1)'!B24</f>
        <v>0</v>
      </c>
      <c r="H18" s="169"/>
      <c r="I18" s="110" t="s">
        <v>132</v>
      </c>
      <c r="J18" s="173"/>
      <c r="K18" s="173"/>
      <c r="M18" s="2"/>
    </row>
    <row r="19" spans="1:16" ht="12.75" customHeight="1" x14ac:dyDescent="0.2">
      <c r="A19" s="171" t="s">
        <v>106</v>
      </c>
      <c r="B19" s="171"/>
      <c r="C19" s="171"/>
      <c r="D19" s="171"/>
      <c r="E19" s="176" t="s">
        <v>107</v>
      </c>
      <c r="F19" s="176"/>
      <c r="G19" s="169">
        <f>'Crop Management Info (1)'!B25</f>
        <v>0</v>
      </c>
      <c r="H19" s="169"/>
      <c r="I19" s="179" t="s">
        <v>108</v>
      </c>
      <c r="J19" s="179"/>
      <c r="K19" s="179"/>
    </row>
    <row r="20" spans="1:16" ht="14.1" customHeight="1" x14ac:dyDescent="0.2">
      <c r="A20" s="176" t="s">
        <v>109</v>
      </c>
      <c r="B20" s="176"/>
      <c r="C20" s="194"/>
      <c r="D20" s="194"/>
      <c r="E20" s="176" t="s">
        <v>229</v>
      </c>
      <c r="F20" s="176"/>
      <c r="G20" s="169">
        <f>'Crop Management Info (1)'!B27</f>
        <v>0</v>
      </c>
      <c r="H20" s="169"/>
      <c r="I20" s="180"/>
      <c r="J20" s="180"/>
      <c r="K20" s="180"/>
      <c r="M20" s="5" t="s">
        <v>120</v>
      </c>
    </row>
    <row r="21" spans="1:16" ht="14.1" customHeight="1" x14ac:dyDescent="0.2">
      <c r="A21" s="176" t="s">
        <v>110</v>
      </c>
      <c r="B21" s="176"/>
      <c r="C21" s="191"/>
      <c r="D21" s="191"/>
      <c r="E21" s="178"/>
      <c r="F21" s="178"/>
      <c r="G21" s="178"/>
      <c r="H21" s="178"/>
      <c r="I21" s="180"/>
      <c r="J21" s="180"/>
      <c r="K21" s="180"/>
      <c r="M21" s="5" t="s">
        <v>117</v>
      </c>
    </row>
    <row r="22" spans="1:16" x14ac:dyDescent="0.2">
      <c r="A22" s="154" t="s">
        <v>111</v>
      </c>
      <c r="B22" s="154" t="s">
        <v>358</v>
      </c>
      <c r="C22" s="154" t="s">
        <v>328</v>
      </c>
      <c r="D22" s="154" t="s">
        <v>350</v>
      </c>
      <c r="E22" s="177" t="s">
        <v>329</v>
      </c>
      <c r="F22" s="154" t="s">
        <v>384</v>
      </c>
      <c r="G22" s="154" t="s">
        <v>112</v>
      </c>
      <c r="H22" s="154" t="s">
        <v>330</v>
      </c>
      <c r="I22" s="154" t="s">
        <v>124</v>
      </c>
      <c r="J22" s="154" t="s">
        <v>261</v>
      </c>
      <c r="K22" s="154" t="s">
        <v>227</v>
      </c>
      <c r="M22" s="6" t="s">
        <v>8</v>
      </c>
    </row>
    <row r="23" spans="1:16" ht="12.75" customHeight="1" x14ac:dyDescent="0.2">
      <c r="A23" s="154"/>
      <c r="B23" s="154"/>
      <c r="C23" s="154"/>
      <c r="D23" s="154"/>
      <c r="E23" s="177"/>
      <c r="F23" s="154"/>
      <c r="G23" s="154"/>
      <c r="H23" s="154"/>
      <c r="I23" s="154"/>
      <c r="J23" s="154"/>
      <c r="K23" s="154"/>
      <c r="M23" s="6" t="s">
        <v>9</v>
      </c>
    </row>
    <row r="24" spans="1:16" ht="12.75" customHeight="1" x14ac:dyDescent="0.2">
      <c r="A24" s="154"/>
      <c r="B24" s="154"/>
      <c r="C24" s="154"/>
      <c r="D24" s="154"/>
      <c r="E24" s="177"/>
      <c r="F24" s="154"/>
      <c r="G24" s="154"/>
      <c r="H24" s="154"/>
      <c r="I24" s="154"/>
      <c r="J24" s="154"/>
      <c r="K24" s="154"/>
      <c r="M24" s="5" t="s">
        <v>119</v>
      </c>
    </row>
    <row r="25" spans="1:16" ht="15" customHeight="1" x14ac:dyDescent="0.2">
      <c r="A25" s="56">
        <v>1</v>
      </c>
      <c r="B25" s="56"/>
      <c r="C25" s="57"/>
      <c r="D25" s="57"/>
      <c r="E25" s="57"/>
      <c r="F25" s="58"/>
      <c r="G25" s="58"/>
      <c r="H25" s="57"/>
      <c r="I25" s="59" t="e">
        <f t="shared" ref="I25:I32" si="0">SUM(100-F25)*(H25)*(109.815)/(C25)/(D25)/(E25)</f>
        <v>#DIV/0!</v>
      </c>
      <c r="J25" s="57"/>
      <c r="K25" s="182" t="s">
        <v>364</v>
      </c>
      <c r="M25" s="6"/>
    </row>
    <row r="26" spans="1:16" ht="12.75" customHeight="1" x14ac:dyDescent="0.2">
      <c r="A26" s="56">
        <v>2</v>
      </c>
      <c r="B26" s="56"/>
      <c r="C26" s="57"/>
      <c r="D26" s="57"/>
      <c r="E26" s="57"/>
      <c r="F26" s="58"/>
      <c r="G26" s="58"/>
      <c r="H26" s="57"/>
      <c r="I26" s="59" t="e">
        <f t="shared" si="0"/>
        <v>#DIV/0!</v>
      </c>
      <c r="J26" s="57"/>
      <c r="K26" s="182"/>
      <c r="M26" s="6"/>
    </row>
    <row r="27" spans="1:16" ht="14.25" customHeight="1" x14ac:dyDescent="0.2">
      <c r="A27" s="56">
        <v>3</v>
      </c>
      <c r="B27" s="56"/>
      <c r="C27" s="57"/>
      <c r="D27" s="57"/>
      <c r="E27" s="57"/>
      <c r="F27" s="58"/>
      <c r="G27" s="58"/>
      <c r="H27" s="57"/>
      <c r="I27" s="59" t="e">
        <f t="shared" si="0"/>
        <v>#DIV/0!</v>
      </c>
      <c r="J27" s="57"/>
      <c r="K27" s="185"/>
      <c r="M27" s="6"/>
    </row>
    <row r="28" spans="1:16" ht="12.75" customHeight="1" x14ac:dyDescent="0.2">
      <c r="A28" s="56">
        <v>4</v>
      </c>
      <c r="B28" s="56"/>
      <c r="C28" s="57"/>
      <c r="D28" s="57"/>
      <c r="E28" s="57"/>
      <c r="F28" s="58"/>
      <c r="G28" s="58"/>
      <c r="H28" s="57"/>
      <c r="I28" s="59" t="e">
        <f t="shared" si="0"/>
        <v>#DIV/0!</v>
      </c>
      <c r="J28" s="57"/>
      <c r="K28" s="186"/>
      <c r="M28" s="6"/>
    </row>
    <row r="29" spans="1:16" ht="12" customHeight="1" x14ac:dyDescent="0.2">
      <c r="A29" s="56">
        <v>5</v>
      </c>
      <c r="B29" s="56"/>
      <c r="C29" s="57"/>
      <c r="D29" s="57"/>
      <c r="E29" s="57"/>
      <c r="F29" s="58"/>
      <c r="G29" s="58"/>
      <c r="H29" s="57"/>
      <c r="I29" s="59" t="e">
        <f t="shared" si="0"/>
        <v>#DIV/0!</v>
      </c>
      <c r="J29" s="57"/>
      <c r="K29" s="129" t="s">
        <v>17</v>
      </c>
      <c r="M29" s="6"/>
      <c r="P29" s="107"/>
    </row>
    <row r="30" spans="1:16" ht="13.5" customHeight="1" x14ac:dyDescent="0.2">
      <c r="A30" s="56">
        <v>6</v>
      </c>
      <c r="B30" s="56"/>
      <c r="C30" s="57"/>
      <c r="D30" s="57"/>
      <c r="E30" s="57"/>
      <c r="F30" s="58"/>
      <c r="G30" s="58"/>
      <c r="H30" s="57"/>
      <c r="I30" s="59" t="e">
        <f t="shared" si="0"/>
        <v>#DIV/0!</v>
      </c>
      <c r="J30" s="57"/>
      <c r="K30" s="129"/>
      <c r="M30" s="6"/>
    </row>
    <row r="31" spans="1:16" ht="12.75" customHeight="1" x14ac:dyDescent="0.2">
      <c r="A31" s="60">
        <v>7</v>
      </c>
      <c r="B31" s="61"/>
      <c r="C31" s="62"/>
      <c r="D31" s="62"/>
      <c r="E31" s="62"/>
      <c r="F31" s="63"/>
      <c r="G31" s="63"/>
      <c r="H31" s="62"/>
      <c r="I31" s="59" t="e">
        <f t="shared" si="0"/>
        <v>#DIV/0!</v>
      </c>
      <c r="J31" s="57"/>
      <c r="K31" s="183"/>
      <c r="M31" s="6"/>
    </row>
    <row r="32" spans="1:16" ht="14.25" customHeight="1" x14ac:dyDescent="0.2">
      <c r="A32" s="56">
        <v>8</v>
      </c>
      <c r="B32" s="56"/>
      <c r="C32" s="57"/>
      <c r="D32" s="57"/>
      <c r="E32" s="57"/>
      <c r="F32" s="58"/>
      <c r="G32" s="58"/>
      <c r="H32" s="57"/>
      <c r="I32" s="59" t="e">
        <f t="shared" si="0"/>
        <v>#DIV/0!</v>
      </c>
      <c r="J32" s="57"/>
      <c r="K32" s="183"/>
      <c r="M32" s="6"/>
    </row>
    <row r="33" spans="1:18" ht="14.25" customHeight="1" x14ac:dyDescent="0.2">
      <c r="A33" s="56">
        <v>9</v>
      </c>
      <c r="B33" s="56"/>
      <c r="C33" s="57"/>
      <c r="D33" s="57"/>
      <c r="E33" s="57"/>
      <c r="F33" s="58"/>
      <c r="G33" s="58"/>
      <c r="H33" s="57"/>
      <c r="I33" s="59" t="e">
        <f t="shared" ref="I33" si="1">SUM(100-F33)*(H33)*(109.815)/(C33)/(D33)/(E33)</f>
        <v>#DIV/0!</v>
      </c>
      <c r="J33" s="57"/>
      <c r="K33" s="106" t="s">
        <v>357</v>
      </c>
      <c r="M33" s="6"/>
    </row>
    <row r="34" spans="1:18" ht="11.25" customHeight="1" x14ac:dyDescent="0.2">
      <c r="A34" s="166" t="s">
        <v>219</v>
      </c>
      <c r="B34" s="166"/>
      <c r="C34" s="125" t="s">
        <v>385</v>
      </c>
      <c r="D34" s="125"/>
      <c r="E34" s="125"/>
      <c r="F34" s="125"/>
      <c r="G34" s="125"/>
      <c r="H34" s="125"/>
      <c r="I34" s="125"/>
      <c r="J34" s="125"/>
      <c r="K34" s="187"/>
      <c r="M34" s="6"/>
    </row>
    <row r="35" spans="1:18" ht="15" customHeight="1" x14ac:dyDescent="0.2">
      <c r="A35" s="166"/>
      <c r="B35" s="166"/>
      <c r="C35" s="125"/>
      <c r="D35" s="125"/>
      <c r="E35" s="125"/>
      <c r="F35" s="125"/>
      <c r="G35" s="125"/>
      <c r="H35" s="125"/>
      <c r="I35" s="125"/>
      <c r="J35" s="125"/>
      <c r="K35" s="187"/>
      <c r="M35" s="6"/>
    </row>
    <row r="36" spans="1:18" ht="16.5" customHeight="1" x14ac:dyDescent="0.2">
      <c r="A36" s="166"/>
      <c r="B36" s="166"/>
      <c r="C36" s="188"/>
      <c r="D36" s="188"/>
      <c r="E36" s="188"/>
      <c r="F36" s="188"/>
      <c r="G36" s="188"/>
      <c r="H36" s="188"/>
      <c r="I36" s="188"/>
      <c r="J36" s="188"/>
      <c r="K36" s="106" t="s">
        <v>356</v>
      </c>
      <c r="M36" s="6"/>
    </row>
    <row r="37" spans="1:18" ht="9" customHeight="1" x14ac:dyDescent="0.2">
      <c r="A37" s="166"/>
      <c r="B37" s="166"/>
      <c r="C37" s="188"/>
      <c r="D37" s="188"/>
      <c r="E37" s="188"/>
      <c r="F37" s="188"/>
      <c r="G37" s="188"/>
      <c r="H37" s="188"/>
      <c r="I37" s="188"/>
      <c r="J37" s="188"/>
      <c r="K37" s="189"/>
      <c r="M37" s="6" t="s">
        <v>33</v>
      </c>
    </row>
    <row r="38" spans="1:18" ht="13.5" customHeight="1" x14ac:dyDescent="0.2">
      <c r="A38" s="166"/>
      <c r="B38" s="166"/>
      <c r="C38" s="188"/>
      <c r="D38" s="188"/>
      <c r="E38" s="188"/>
      <c r="F38" s="188"/>
      <c r="G38" s="188"/>
      <c r="H38" s="188"/>
      <c r="I38" s="188"/>
      <c r="J38" s="188"/>
      <c r="K38" s="190"/>
      <c r="M38" s="6" t="s">
        <v>36</v>
      </c>
    </row>
    <row r="39" spans="1:18" ht="23.25" customHeight="1" x14ac:dyDescent="0.2">
      <c r="A39" s="184" t="s">
        <v>342</v>
      </c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4"/>
      <c r="M39" s="6" t="s">
        <v>40</v>
      </c>
    </row>
    <row r="40" spans="1:18" ht="12.75" customHeight="1" x14ac:dyDescent="0.2">
      <c r="A40" s="158" t="s">
        <v>403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1"/>
      <c r="M40" s="6" t="s">
        <v>43</v>
      </c>
    </row>
    <row r="41" spans="1:18" ht="5.25" customHeight="1" x14ac:dyDescent="0.2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1"/>
      <c r="M41" s="6" t="s">
        <v>115</v>
      </c>
    </row>
    <row r="42" spans="1:18" x14ac:dyDescent="0.2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64" t="s">
        <v>140</v>
      </c>
      <c r="M42" s="6" t="s">
        <v>121</v>
      </c>
    </row>
    <row r="43" spans="1:18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7" t="s">
        <v>47</v>
      </c>
    </row>
    <row r="44" spans="1:18" x14ac:dyDescent="0.2">
      <c r="A44" s="12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M44" s="8" t="s">
        <v>51</v>
      </c>
    </row>
    <row r="45" spans="1:18" x14ac:dyDescent="0.2">
      <c r="A45" s="12"/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M45" s="7" t="s">
        <v>54</v>
      </c>
    </row>
    <row r="46" spans="1:18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7" t="s">
        <v>56</v>
      </c>
    </row>
    <row r="47" spans="1:18" x14ac:dyDescent="0.2">
      <c r="M47" s="7" t="s">
        <v>58</v>
      </c>
      <c r="R47" s="1"/>
    </row>
    <row r="48" spans="1:18" x14ac:dyDescent="0.2">
      <c r="M48" s="7" t="s">
        <v>59</v>
      </c>
    </row>
    <row r="49" spans="13:13" x14ac:dyDescent="0.2">
      <c r="M49" s="8" t="s">
        <v>61</v>
      </c>
    </row>
    <row r="50" spans="13:13" x14ac:dyDescent="0.2">
      <c r="M50" s="8" t="s">
        <v>63</v>
      </c>
    </row>
    <row r="51" spans="13:13" x14ac:dyDescent="0.2">
      <c r="M51" s="8" t="s">
        <v>65</v>
      </c>
    </row>
    <row r="52" spans="13:13" x14ac:dyDescent="0.2">
      <c r="M52" s="8" t="s">
        <v>66</v>
      </c>
    </row>
    <row r="53" spans="13:13" x14ac:dyDescent="0.2">
      <c r="M53" s="7" t="s">
        <v>67</v>
      </c>
    </row>
    <row r="54" spans="13:13" x14ac:dyDescent="0.2">
      <c r="M54" s="8" t="s">
        <v>69</v>
      </c>
    </row>
    <row r="55" spans="13:13" x14ac:dyDescent="0.2">
      <c r="M55" s="7" t="s">
        <v>70</v>
      </c>
    </row>
    <row r="56" spans="13:13" x14ac:dyDescent="0.2">
      <c r="M56" s="7" t="s">
        <v>72</v>
      </c>
    </row>
    <row r="57" spans="13:13" x14ac:dyDescent="0.2">
      <c r="M57" s="8" t="s">
        <v>74</v>
      </c>
    </row>
    <row r="58" spans="13:13" x14ac:dyDescent="0.2">
      <c r="M58" s="7" t="s">
        <v>75</v>
      </c>
    </row>
    <row r="59" spans="13:13" x14ac:dyDescent="0.2">
      <c r="M59" s="7" t="s">
        <v>77</v>
      </c>
    </row>
    <row r="60" spans="13:13" x14ac:dyDescent="0.2">
      <c r="M60" s="7" t="s">
        <v>79</v>
      </c>
    </row>
    <row r="61" spans="13:13" x14ac:dyDescent="0.2">
      <c r="M61" s="8" t="s">
        <v>80</v>
      </c>
    </row>
    <row r="62" spans="13:13" x14ac:dyDescent="0.2">
      <c r="M62" s="8" t="s">
        <v>81</v>
      </c>
    </row>
    <row r="63" spans="13:13" x14ac:dyDescent="0.2">
      <c r="M63" s="8" t="s">
        <v>82</v>
      </c>
    </row>
  </sheetData>
  <sheetProtection insertColumns="0" insertRows="0"/>
  <protectedRanges>
    <protectedRange algorithmName="SHA-512" hashValue="Ssj9Afke52m0fz2tldZTia27vZBt2d/DYptbqyv5PlGehmg6w/cGWVI+r5s41cDqv2D4T+Mmd2YGBWcHU+NDNA==" saltValue="S/r9b1UMkNjS7rLBrQpdGw==" spinCount="100000" sqref="I33" name="Adjusted Yield"/>
    <protectedRange algorithmName="SHA-512" hashValue="Ssj9Afke52m0fz2tldZTia27vZBt2d/DYptbqyv5PlGehmg6w/cGWVI+r5s41cDqv2D4T+Mmd2YGBWcHU+NDNA==" saltValue="S/r9b1UMkNjS7rLBrQpdGw==" spinCount="100000" sqref="I25" name="Adjusted Yield_3"/>
    <protectedRange algorithmName="SHA-512" hashValue="Ssj9Afke52m0fz2tldZTia27vZBt2d/DYptbqyv5PlGehmg6w/cGWVI+r5s41cDqv2D4T+Mmd2YGBWcHU+NDNA==" saltValue="S/r9b1UMkNjS7rLBrQpdGw==" spinCount="100000" sqref="I27" name="Adjusted Yield_5"/>
    <protectedRange algorithmName="SHA-512" hashValue="Ssj9Afke52m0fz2tldZTia27vZBt2d/DYptbqyv5PlGehmg6w/cGWVI+r5s41cDqv2D4T+Mmd2YGBWcHU+NDNA==" saltValue="S/r9b1UMkNjS7rLBrQpdGw==" spinCount="100000" sqref="I29" name="Adjusted Yield_7"/>
    <protectedRange algorithmName="SHA-512" hashValue="Ssj9Afke52m0fz2tldZTia27vZBt2d/DYptbqyv5PlGehmg6w/cGWVI+r5s41cDqv2D4T+Mmd2YGBWcHU+NDNA==" saltValue="S/r9b1UMkNjS7rLBrQpdGw==" spinCount="100000" sqref="I26" name="Adjusted Yield_8"/>
    <protectedRange algorithmName="SHA-512" hashValue="Ssj9Afke52m0fz2tldZTia27vZBt2d/DYptbqyv5PlGehmg6w/cGWVI+r5s41cDqv2D4T+Mmd2YGBWcHU+NDNA==" saltValue="S/r9b1UMkNjS7rLBrQpdGw==" spinCount="100000" sqref="I28" name="Adjusted Yield_10"/>
    <protectedRange algorithmName="SHA-512" hashValue="Ssj9Afke52m0fz2tldZTia27vZBt2d/DYptbqyv5PlGehmg6w/cGWVI+r5s41cDqv2D4T+Mmd2YGBWcHU+NDNA==" saltValue="S/r9b1UMkNjS7rLBrQpdGw==" spinCount="100000" sqref="I30" name="Adjusted Yield_12"/>
    <protectedRange algorithmName="SHA-512" hashValue="Ssj9Afke52m0fz2tldZTia27vZBt2d/DYptbqyv5PlGehmg6w/cGWVI+r5s41cDqv2D4T+Mmd2YGBWcHU+NDNA==" saltValue="S/r9b1UMkNjS7rLBrQpdGw==" spinCount="100000" sqref="I31:I32" name="Adjusted Yield_13"/>
  </protectedRanges>
  <dataConsolidate/>
  <mergeCells count="84">
    <mergeCell ref="C10:F10"/>
    <mergeCell ref="J17:K17"/>
    <mergeCell ref="I16:K16"/>
    <mergeCell ref="A6:B6"/>
    <mergeCell ref="G10:K10"/>
    <mergeCell ref="G9:K9"/>
    <mergeCell ref="G8:K8"/>
    <mergeCell ref="G7:K7"/>
    <mergeCell ref="C6:F6"/>
    <mergeCell ref="G6:K6"/>
    <mergeCell ref="A7:B7"/>
    <mergeCell ref="C7:F7"/>
    <mergeCell ref="A8:B8"/>
    <mergeCell ref="A9:B9"/>
    <mergeCell ref="C9:F9"/>
    <mergeCell ref="G13:K13"/>
    <mergeCell ref="A22:A24"/>
    <mergeCell ref="A10:B10"/>
    <mergeCell ref="B22:B24"/>
    <mergeCell ref="C22:C24"/>
    <mergeCell ref="D22:D24"/>
    <mergeCell ref="C21:D21"/>
    <mergeCell ref="A11:B11"/>
    <mergeCell ref="C11:F11"/>
    <mergeCell ref="C15:F15"/>
    <mergeCell ref="A16:D16"/>
    <mergeCell ref="A20:B20"/>
    <mergeCell ref="C20:D20"/>
    <mergeCell ref="A21:B21"/>
    <mergeCell ref="A14:B14"/>
    <mergeCell ref="C14:F14"/>
    <mergeCell ref="A19:D19"/>
    <mergeCell ref="B45:K45"/>
    <mergeCell ref="B44:K44"/>
    <mergeCell ref="K25:K26"/>
    <mergeCell ref="K29:K30"/>
    <mergeCell ref="K31:K32"/>
    <mergeCell ref="A40:K41"/>
    <mergeCell ref="A39:K39"/>
    <mergeCell ref="A34:B38"/>
    <mergeCell ref="K27:K28"/>
    <mergeCell ref="C34:J35"/>
    <mergeCell ref="K34:K35"/>
    <mergeCell ref="C36:J38"/>
    <mergeCell ref="K37:K38"/>
    <mergeCell ref="A13:B13"/>
    <mergeCell ref="C13:F13"/>
    <mergeCell ref="G12:K12"/>
    <mergeCell ref="G11:K11"/>
    <mergeCell ref="A12:B12"/>
    <mergeCell ref="C12:F12"/>
    <mergeCell ref="K22:K24"/>
    <mergeCell ref="I22:I24"/>
    <mergeCell ref="J22:J24"/>
    <mergeCell ref="I19:K19"/>
    <mergeCell ref="I20:K21"/>
    <mergeCell ref="E22:E24"/>
    <mergeCell ref="F22:F24"/>
    <mergeCell ref="G22:G24"/>
    <mergeCell ref="H22:H24"/>
    <mergeCell ref="G19:H19"/>
    <mergeCell ref="E19:F19"/>
    <mergeCell ref="E20:F20"/>
    <mergeCell ref="G20:H20"/>
    <mergeCell ref="E21:H21"/>
    <mergeCell ref="J18:K18"/>
    <mergeCell ref="A18:B18"/>
    <mergeCell ref="C18:D18"/>
    <mergeCell ref="G15:K15"/>
    <mergeCell ref="G14:K14"/>
    <mergeCell ref="E16:H16"/>
    <mergeCell ref="A17:B17"/>
    <mergeCell ref="C17:D17"/>
    <mergeCell ref="E17:F17"/>
    <mergeCell ref="G17:H17"/>
    <mergeCell ref="E18:F18"/>
    <mergeCell ref="G18:H18"/>
    <mergeCell ref="A15:B15"/>
    <mergeCell ref="C8:F8"/>
    <mergeCell ref="A1:H3"/>
    <mergeCell ref="I1:I3"/>
    <mergeCell ref="J1:K3"/>
    <mergeCell ref="A4:K4"/>
    <mergeCell ref="A5:K5"/>
  </mergeCells>
  <dataValidations count="1">
    <dataValidation type="list" allowBlank="1" showInputMessage="1" showErrorMessage="1" sqref="J17:K17" xr:uid="{00000000-0002-0000-0200-000000000000}">
      <formula1>$M$10:$M$11</formula1>
    </dataValidation>
  </dataValidations>
  <pageMargins left="0.51" right="0.5" top="0.5" bottom="0.26" header="0.5" footer="0.23"/>
  <pageSetup orientation="landscape" r:id="rId1"/>
  <headerFooter alignWithMargins="0">
    <oddHeader xml:space="preserve">&amp;R
</oddHeader>
    <oddFooter xml:space="preserve">&amp;L&amp;8
&amp;10
&amp;R
</oddFooter>
  </headerFooter>
  <ignoredErrors>
    <ignoredError sqref="C7:C14 G7:G15 G17:G20 C1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3865"/>
  </sheetPr>
  <dimension ref="A1:G24"/>
  <sheetViews>
    <sheetView showGridLines="0" workbookViewId="0">
      <selection activeCell="A3" sqref="A3"/>
    </sheetView>
  </sheetViews>
  <sheetFormatPr defaultRowHeight="12.75" x14ac:dyDescent="0.2"/>
  <cols>
    <col min="1" max="1" width="136.5703125" customWidth="1"/>
  </cols>
  <sheetData>
    <row r="1" spans="1:7" x14ac:dyDescent="0.2">
      <c r="A1" s="55"/>
    </row>
    <row r="2" spans="1:7" ht="39" customHeight="1" x14ac:dyDescent="0.35">
      <c r="A2" s="55"/>
      <c r="G2" s="49"/>
    </row>
    <row r="3" spans="1:7" ht="18.75" customHeight="1" x14ac:dyDescent="0.35">
      <c r="A3" s="55"/>
      <c r="G3" s="49"/>
    </row>
    <row r="4" spans="1:7" ht="15.75" x14ac:dyDescent="0.25">
      <c r="A4" s="53" t="s">
        <v>367</v>
      </c>
      <c r="B4" s="50"/>
      <c r="C4" s="50"/>
      <c r="D4" s="50"/>
    </row>
    <row r="5" spans="1:7" x14ac:dyDescent="0.2">
      <c r="A5" s="55"/>
    </row>
    <row r="6" spans="1:7" ht="15.75" x14ac:dyDescent="0.25">
      <c r="A6" s="53" t="s">
        <v>372</v>
      </c>
      <c r="B6" s="48"/>
      <c r="C6" s="48"/>
    </row>
    <row r="7" spans="1:7" ht="15.75" x14ac:dyDescent="0.25">
      <c r="A7" s="48" t="s">
        <v>373</v>
      </c>
      <c r="B7" s="48"/>
      <c r="C7" s="48"/>
    </row>
    <row r="8" spans="1:7" ht="15.75" x14ac:dyDescent="0.25">
      <c r="A8" s="48" t="s">
        <v>374</v>
      </c>
      <c r="B8" s="48"/>
      <c r="C8" s="48"/>
    </row>
    <row r="9" spans="1:7" ht="15.75" x14ac:dyDescent="0.25">
      <c r="A9" s="51" t="s">
        <v>375</v>
      </c>
      <c r="B9" s="48"/>
      <c r="C9" s="48"/>
    </row>
    <row r="10" spans="1:7" ht="15.75" x14ac:dyDescent="0.25">
      <c r="A10" s="52" t="s">
        <v>376</v>
      </c>
      <c r="B10" s="48"/>
      <c r="C10" s="48"/>
    </row>
    <row r="11" spans="1:7" ht="15.75" x14ac:dyDescent="0.25">
      <c r="A11" s="52"/>
      <c r="B11" s="48"/>
      <c r="C11" s="48"/>
    </row>
    <row r="12" spans="1:7" ht="15.75" x14ac:dyDescent="0.25">
      <c r="A12" s="53" t="s">
        <v>369</v>
      </c>
      <c r="B12" s="48"/>
      <c r="C12" s="48"/>
    </row>
    <row r="13" spans="1:7" ht="15.75" x14ac:dyDescent="0.25">
      <c r="A13" s="48" t="s">
        <v>409</v>
      </c>
      <c r="B13" s="48"/>
      <c r="C13" s="48"/>
    </row>
    <row r="14" spans="1:7" ht="15.75" x14ac:dyDescent="0.25">
      <c r="A14" s="48" t="s">
        <v>404</v>
      </c>
      <c r="B14" s="48"/>
      <c r="C14" s="48"/>
    </row>
    <row r="15" spans="1:7" ht="15.75" x14ac:dyDescent="0.25">
      <c r="A15" s="51" t="s">
        <v>370</v>
      </c>
      <c r="B15" s="48"/>
      <c r="C15" s="48"/>
    </row>
    <row r="16" spans="1:7" ht="15.75" x14ac:dyDescent="0.25">
      <c r="A16" s="52" t="s">
        <v>371</v>
      </c>
      <c r="B16" s="48"/>
      <c r="C16" s="48"/>
    </row>
    <row r="17" spans="1:3" ht="15.75" x14ac:dyDescent="0.25">
      <c r="A17" s="48"/>
      <c r="B17" s="48"/>
      <c r="C17" s="48"/>
    </row>
    <row r="18" spans="1:3" ht="15.75" x14ac:dyDescent="0.25">
      <c r="A18" s="53" t="s">
        <v>406</v>
      </c>
    </row>
    <row r="19" spans="1:3" ht="15.75" x14ac:dyDescent="0.25">
      <c r="A19" s="48" t="s">
        <v>405</v>
      </c>
      <c r="B19" s="48"/>
      <c r="C19" s="48"/>
    </row>
    <row r="20" spans="1:3" ht="15.75" x14ac:dyDescent="0.25">
      <c r="A20" s="48" t="s">
        <v>368</v>
      </c>
      <c r="B20" s="48"/>
      <c r="C20" s="48"/>
    </row>
    <row r="21" spans="1:3" ht="15.75" x14ac:dyDescent="0.25">
      <c r="A21" s="104" t="s">
        <v>407</v>
      </c>
      <c r="B21" s="48"/>
      <c r="C21" s="48"/>
    </row>
    <row r="22" spans="1:3" ht="15.75" x14ac:dyDescent="0.25">
      <c r="A22" s="105" t="s">
        <v>408</v>
      </c>
      <c r="B22" s="48"/>
      <c r="C22" s="48"/>
    </row>
    <row r="23" spans="1:3" ht="15.75" x14ac:dyDescent="0.25">
      <c r="A23" s="48"/>
      <c r="B23" s="48"/>
      <c r="C23" s="48"/>
    </row>
    <row r="24" spans="1:3" ht="24" x14ac:dyDescent="0.2">
      <c r="A24" s="54" t="s">
        <v>410</v>
      </c>
    </row>
  </sheetData>
  <hyperlinks>
    <hyperlink ref="A15" r:id="rId1" xr:uid="{00000000-0004-0000-0300-000000000000}"/>
    <hyperlink ref="A9" r:id="rId2" xr:uid="{00000000-0004-0000-0300-000002000000}"/>
    <hyperlink ref="A21" r:id="rId3" xr:uid="{00000000-0004-0000-0300-000003000000}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Crop Management Info (1)</vt:lpstr>
      <vt:lpstr>Crop Management Info (2)</vt:lpstr>
      <vt:lpstr>Harvest Information (3)</vt:lpstr>
      <vt:lpstr>NMI Staff Contact Information</vt:lpstr>
      <vt:lpstr>Alfalfa</vt:lpstr>
      <vt:lpstr>'Crop Management Info (1)'!OLE_LINK1</vt:lpstr>
      <vt:lpstr>'Crop Management Info (1)'!Print_Area</vt:lpstr>
      <vt:lpstr>'Crop Management Info (2)'!Print_Area</vt:lpstr>
      <vt:lpstr>'Harvest Information (3)'!Print_Area</vt:lpstr>
    </vt:vector>
  </TitlesOfParts>
  <Company>MN Dept.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BWilliam</dc:creator>
  <cp:lastModifiedBy>Jen Schaust</cp:lastModifiedBy>
  <cp:lastPrinted>2019-03-20T18:01:00Z</cp:lastPrinted>
  <dcterms:created xsi:type="dcterms:W3CDTF">2009-09-25T16:18:24Z</dcterms:created>
  <dcterms:modified xsi:type="dcterms:W3CDTF">2020-03-20T11:39:13Z</dcterms:modified>
</cp:coreProperties>
</file>